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13440" windowHeight="1120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<sst xmlns="http://schemas.openxmlformats.org/spreadsheetml/2006/main" count="44" uniqueCount="27">
  <si>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Fall</t>
  </si>
  <si>
    <t>Spring</t>
  </si>
  <si>
    <t>Sum I</t>
  </si>
  <si>
    <t>Sum II</t>
  </si>
  <si>
    <t>Total</t>
  </si>
  <si>
    <t>Semester</t>
  </si>
  <si>
    <t>Reported</t>
  </si>
  <si>
    <t>(difference hours)</t>
  </si>
  <si>
    <t>(difference students)</t>
  </si>
  <si>
    <t>Adjusted</t>
  </si>
  <si>
    <t>(difference sections)</t>
  </si>
  <si>
    <t>Undergrad</t>
  </si>
  <si>
    <t>Hours</t>
  </si>
  <si>
    <t>Sections</t>
  </si>
  <si>
    <t>Monster</t>
  </si>
  <si>
    <t>5399</t>
  </si>
  <si>
    <t>Not Made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</si>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</sst>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">
    <xf numFmtId="0" fontId="0" fillId="0" borderId="0" xfId="0" applyAlignment="1">
      <alignment/>
    </xf>
    <xf numFmtId="0" fontId="0" fillId="2" borderId="0" xfId="23" applyFont="1" applyFill="1" applyAlignment="1">
      <alignment/>
    </xf>
    <xf numFmtId="1" fontId="0" fillId="2" borderId="0" xfId="20" applyNumberFormat="1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0"/>
  <sheetViews>
    <sheetView tabSelected="1" showOutlineSymbols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12" width="13.421875" style="0" customWidth="1"/>
  </cols>
  <sheetData>
    <row r="1" spans="3:12" ht="12.75"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</row>
    <row r="3" spans="1:12" ht="12.75">
      <c r="A3" t="s">
        <v>0</v>
      </c>
      <c r="B3" t="s">
        <v>11</v>
      </c>
      <c r="C3">
        <v>7702</v>
      </c>
      <c r="D3">
        <v>7537</v>
      </c>
      <c r="E3">
        <v>6665</v>
      </c>
      <c r="F3">
        <v>7181</v>
      </c>
      <c r="G3">
        <v>7583</v>
      </c>
      <c r="H3">
        <v>7688</v>
      </c>
      <c r="I3">
        <v>7853</v>
      </c>
      <c r="J3">
        <v>8011</v>
      </c>
      <c r="K3">
        <v>7773</v>
      </c>
      <c r="L3" s="1">
        <v>7376</v>
      </c>
    </row>
    <row r="4" spans="1:12" ht="12.75">
      <c r="A4" t="s">
        <v>1</v>
      </c>
      <c r="B4" t="s">
        <v>11</v>
      </c>
      <c r="C4">
        <v>6258</v>
      </c>
      <c r="D4">
        <v>5727</v>
      </c>
      <c r="E4">
        <v>5304</v>
      </c>
      <c r="F4">
        <v>5756</v>
      </c>
      <c r="G4">
        <v>6015</v>
      </c>
      <c r="H4">
        <v>6530</v>
      </c>
      <c r="I4">
        <v>6571</v>
      </c>
      <c r="J4">
        <v>6164</v>
      </c>
      <c r="K4">
        <v>6336</v>
      </c>
      <c r="L4" s="1">
        <v>5896</v>
      </c>
    </row>
    <row r="5" spans="1:12" ht="12.75">
      <c r="A5" t="s">
        <v>2</v>
      </c>
      <c r="B5" t="s">
        <v>11</v>
      </c>
      <c r="C5">
        <v>1095</v>
      </c>
      <c r="D5">
        <v>1106</v>
      </c>
      <c r="E5">
        <v>1048</v>
      </c>
      <c r="F5">
        <v>1085</v>
      </c>
      <c r="G5">
        <v>1074</v>
      </c>
      <c r="H5">
        <v>1035</v>
      </c>
      <c r="I5">
        <v>1082</v>
      </c>
      <c r="J5">
        <v>981</v>
      </c>
      <c r="K5">
        <v>994</v>
      </c>
      <c r="L5">
        <v>907</v>
      </c>
    </row>
    <row r="6" spans="1:12" ht="12.75">
      <c r="A6" t="s">
        <v>3</v>
      </c>
      <c r="B6" t="s">
        <v>11</v>
      </c>
      <c r="C6">
        <v>960</v>
      </c>
      <c r="D6">
        <v>833</v>
      </c>
      <c r="E6">
        <v>897</v>
      </c>
      <c r="F6">
        <v>776</v>
      </c>
      <c r="G6">
        <v>843</v>
      </c>
      <c r="H6">
        <v>846</v>
      </c>
      <c r="I6">
        <v>811</v>
      </c>
      <c r="J6">
        <v>975</v>
      </c>
      <c r="K6">
        <v>805</v>
      </c>
      <c r="L6">
        <v>689</v>
      </c>
    </row>
    <row r="7" spans="1:12" ht="12.75">
      <c r="A7" t="s">
        <v>4</v>
      </c>
      <c r="B7" t="s">
        <v>11</v>
      </c>
      <c r="C7">
        <f aca="true" t="shared" si="0" ref="C7:L7">SUM(C3:C6)</f>
        <v>16015</v>
      </c>
      <c r="D7">
        <f t="shared" si="0"/>
        <v>15203</v>
      </c>
      <c r="E7">
        <f t="shared" si="0"/>
        <v>13914</v>
      </c>
      <c r="F7">
        <f t="shared" si="0"/>
        <v>14798</v>
      </c>
      <c r="G7">
        <f t="shared" si="0"/>
        <v>15515</v>
      </c>
      <c r="H7">
        <f t="shared" si="0"/>
        <v>16099</v>
      </c>
      <c r="I7">
        <f t="shared" si="0"/>
        <v>16317</v>
      </c>
      <c r="J7">
        <f t="shared" si="0"/>
        <v>16131</v>
      </c>
      <c r="K7">
        <f t="shared" si="0"/>
        <v>15908</v>
      </c>
      <c r="L7">
        <f t="shared" si="0"/>
        <v>14868</v>
      </c>
    </row>
    <row r="9" spans="1:12" ht="12.75">
      <c r="A9" t="s">
        <v>5</v>
      </c>
      <c r="B9" t="s">
        <v>12</v>
      </c>
      <c r="C9">
        <f aca="true" t="shared" si="1" ref="C9:L9">C7*3</f>
        <v>48045</v>
      </c>
      <c r="D9">
        <f t="shared" si="1"/>
        <v>45609</v>
      </c>
      <c r="E9">
        <f t="shared" si="1"/>
        <v>41742</v>
      </c>
      <c r="F9">
        <f t="shared" si="1"/>
        <v>44394</v>
      </c>
      <c r="G9">
        <f t="shared" si="1"/>
        <v>46545</v>
      </c>
      <c r="H9">
        <f t="shared" si="1"/>
        <v>48297</v>
      </c>
      <c r="I9">
        <f t="shared" si="1"/>
        <v>48951</v>
      </c>
      <c r="J9">
        <f t="shared" si="1"/>
        <v>48393</v>
      </c>
      <c r="K9">
        <f t="shared" si="1"/>
        <v>47724</v>
      </c>
      <c r="L9">
        <f t="shared" si="1"/>
        <v>44604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6</v>
      </c>
      <c r="B11" s="1" t="s">
        <v>12</v>
      </c>
      <c r="C11" s="1"/>
      <c r="D11" s="1"/>
      <c r="E11" s="1">
        <v>41442</v>
      </c>
      <c r="F11" s="1">
        <v>43686</v>
      </c>
      <c r="G11" s="1">
        <v>45558</v>
      </c>
      <c r="H11" s="1">
        <v>47271</v>
      </c>
      <c r="I11" s="1">
        <v>48229</v>
      </c>
      <c r="J11" s="1">
        <v>47131</v>
      </c>
      <c r="K11" s="1">
        <v>45777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7</v>
      </c>
      <c r="B13" s="1"/>
      <c r="C13" s="1"/>
      <c r="D13" s="1"/>
      <c r="E13" s="1">
        <f aca="true" t="shared" si="2" ref="E13:K13">E9-E11</f>
        <v>300</v>
      </c>
      <c r="F13" s="1">
        <f t="shared" si="2"/>
        <v>708</v>
      </c>
      <c r="G13" s="1">
        <f t="shared" si="2"/>
        <v>987</v>
      </c>
      <c r="H13" s="1">
        <f t="shared" si="2"/>
        <v>1026</v>
      </c>
      <c r="I13" s="1">
        <f t="shared" si="2"/>
        <v>722</v>
      </c>
      <c r="J13" s="1">
        <f t="shared" si="2"/>
        <v>1262</v>
      </c>
      <c r="K13" s="1">
        <f t="shared" si="2"/>
        <v>1947</v>
      </c>
      <c r="L13" s="1"/>
    </row>
    <row r="14" spans="1:12" ht="12.75">
      <c r="A14" s="1" t="s">
        <v>8</v>
      </c>
      <c r="B14" s="1"/>
      <c r="C14" s="1"/>
      <c r="D14" s="1"/>
      <c r="E14" s="2">
        <f aca="true" t="shared" si="3" ref="E14:K14">E13/3</f>
        <v>100</v>
      </c>
      <c r="F14" s="2">
        <f t="shared" si="3"/>
        <v>236</v>
      </c>
      <c r="G14" s="2">
        <f t="shared" si="3"/>
        <v>329</v>
      </c>
      <c r="H14" s="2">
        <f t="shared" si="3"/>
        <v>342</v>
      </c>
      <c r="I14" s="2">
        <f t="shared" si="3"/>
        <v>240.66666666666666</v>
      </c>
      <c r="J14" s="2">
        <f t="shared" si="3"/>
        <v>420.6666666666667</v>
      </c>
      <c r="K14" s="2">
        <f t="shared" si="3"/>
        <v>649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8" spans="1:12" ht="12.75">
      <c r="A18" t="s">
        <v>0</v>
      </c>
      <c r="B18" t="s">
        <v>13</v>
      </c>
      <c r="C18">
        <v>217</v>
      </c>
      <c r="D18">
        <v>219</v>
      </c>
      <c r="E18">
        <v>205</v>
      </c>
      <c r="F18">
        <v>212</v>
      </c>
      <c r="G18">
        <v>215</v>
      </c>
      <c r="H18">
        <v>223</v>
      </c>
      <c r="I18">
        <v>233</v>
      </c>
      <c r="J18">
        <v>248</v>
      </c>
      <c r="K18">
        <v>240</v>
      </c>
      <c r="L18">
        <v>238</v>
      </c>
    </row>
    <row r="19" spans="1:12" ht="12.75">
      <c r="A19" t="s">
        <v>1</v>
      </c>
      <c r="B19" t="s">
        <v>13</v>
      </c>
      <c r="C19">
        <v>208</v>
      </c>
      <c r="D19">
        <v>195</v>
      </c>
      <c r="E19">
        <v>187</v>
      </c>
      <c r="F19">
        <v>190</v>
      </c>
      <c r="G19">
        <v>193</v>
      </c>
      <c r="H19">
        <v>200</v>
      </c>
      <c r="I19">
        <v>218</v>
      </c>
      <c r="J19">
        <v>220</v>
      </c>
      <c r="K19">
        <v>225</v>
      </c>
      <c r="L19">
        <v>215</v>
      </c>
    </row>
    <row r="20" spans="1:12" ht="12.75">
      <c r="A20" t="s">
        <v>2</v>
      </c>
      <c r="B20" t="s">
        <v>13</v>
      </c>
      <c r="C20">
        <v>42</v>
      </c>
      <c r="D20">
        <v>42</v>
      </c>
      <c r="E20">
        <v>41</v>
      </c>
      <c r="F20">
        <v>43</v>
      </c>
      <c r="G20">
        <v>42</v>
      </c>
      <c r="H20">
        <v>41</v>
      </c>
      <c r="I20">
        <v>42</v>
      </c>
      <c r="J20">
        <v>42</v>
      </c>
      <c r="K20">
        <v>38</v>
      </c>
      <c r="L20">
        <v>37</v>
      </c>
    </row>
    <row r="21" spans="1:12" ht="12.75">
      <c r="A21" t="s">
        <v>3</v>
      </c>
      <c r="B21" t="s">
        <v>13</v>
      </c>
      <c r="C21">
        <v>41</v>
      </c>
      <c r="D21">
        <v>36</v>
      </c>
      <c r="E21">
        <v>33</v>
      </c>
      <c r="F21">
        <v>36</v>
      </c>
      <c r="G21">
        <v>29</v>
      </c>
      <c r="H21">
        <v>31</v>
      </c>
      <c r="I21">
        <v>33</v>
      </c>
      <c r="J21">
        <v>36</v>
      </c>
      <c r="K21">
        <v>35</v>
      </c>
      <c r="L21">
        <v>31</v>
      </c>
    </row>
    <row r="22" spans="1:12" ht="12.75">
      <c r="A22" t="s">
        <v>4</v>
      </c>
      <c r="B22" t="s">
        <v>13</v>
      </c>
      <c r="C22">
        <f aca="true" t="shared" si="4" ref="C22:L22">SUM(C18:C21)</f>
        <v>508</v>
      </c>
      <c r="D22">
        <f t="shared" si="4"/>
        <v>492</v>
      </c>
      <c r="E22">
        <f t="shared" si="4"/>
        <v>466</v>
      </c>
      <c r="F22">
        <f t="shared" si="4"/>
        <v>481</v>
      </c>
      <c r="G22">
        <f t="shared" si="4"/>
        <v>479</v>
      </c>
      <c r="H22">
        <f t="shared" si="4"/>
        <v>495</v>
      </c>
      <c r="I22">
        <f t="shared" si="4"/>
        <v>526</v>
      </c>
      <c r="J22">
        <f t="shared" si="4"/>
        <v>546</v>
      </c>
      <c r="K22">
        <f t="shared" si="4"/>
        <v>538</v>
      </c>
      <c r="L22">
        <f t="shared" si="4"/>
        <v>521</v>
      </c>
    </row>
    <row r="23" spans="2:12" ht="12.75">
      <c r="B23" t="s">
        <v>14</v>
      </c>
      <c r="E23" s="1">
        <v>-3</v>
      </c>
      <c r="F23" s="1">
        <v>-3</v>
      </c>
      <c r="G23" s="1">
        <v>-3</v>
      </c>
      <c r="H23" s="1">
        <v>-3</v>
      </c>
      <c r="I23" s="1">
        <v>-5</v>
      </c>
      <c r="J23" s="1"/>
      <c r="K23" s="1"/>
      <c r="L23" s="1"/>
    </row>
    <row r="24" spans="1:12" ht="12.75">
      <c r="A24" s="1"/>
      <c r="B24" s="1" t="s">
        <v>15</v>
      </c>
      <c r="C24" s="1"/>
      <c r="D24" s="1"/>
      <c r="E24" s="1"/>
      <c r="F24" s="1"/>
      <c r="G24" s="1"/>
      <c r="H24" s="1">
        <v>-3</v>
      </c>
      <c r="I24" s="1">
        <v>-4</v>
      </c>
      <c r="J24" s="1">
        <f>-1-2</f>
        <v>-3</v>
      </c>
      <c r="K24" s="1">
        <v>-6</v>
      </c>
      <c r="L24" s="1">
        <f>-3-3</f>
        <v>-6</v>
      </c>
    </row>
    <row r="25" spans="1:12" ht="12.75">
      <c r="A25" s="1"/>
      <c r="B25" s="1" t="s">
        <v>16</v>
      </c>
      <c r="C25" s="1"/>
      <c r="D25" s="1"/>
      <c r="E25" s="1">
        <v>-1</v>
      </c>
      <c r="F25" s="1"/>
      <c r="G25" s="1">
        <v>-1</v>
      </c>
      <c r="H25" s="1">
        <v>-6</v>
      </c>
      <c r="I25" s="1">
        <v>-5</v>
      </c>
      <c r="J25" s="1">
        <f>-1-1</f>
        <v>-2</v>
      </c>
      <c r="K25" s="1">
        <v>-4</v>
      </c>
      <c r="L25" s="1"/>
    </row>
    <row r="26" spans="1:12" ht="12.75">
      <c r="A26" t="s">
        <v>9</v>
      </c>
      <c r="B26" t="s">
        <v>13</v>
      </c>
      <c r="E26" s="1">
        <f aca="true" t="shared" si="5" ref="E26:L26">SUM(E22:E25)</f>
        <v>462</v>
      </c>
      <c r="F26" s="1">
        <f t="shared" si="5"/>
        <v>478</v>
      </c>
      <c r="G26" s="1">
        <f t="shared" si="5"/>
        <v>475</v>
      </c>
      <c r="H26" s="1">
        <f t="shared" si="5"/>
        <v>483</v>
      </c>
      <c r="I26" s="1">
        <f t="shared" si="5"/>
        <v>512</v>
      </c>
      <c r="J26" s="1">
        <f t="shared" si="5"/>
        <v>541</v>
      </c>
      <c r="K26" s="1">
        <f t="shared" si="5"/>
        <v>528</v>
      </c>
      <c r="L26" s="1">
        <f t="shared" si="5"/>
        <v>515</v>
      </c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1" ht="12.75">
      <c r="A28" t="s">
        <v>6</v>
      </c>
      <c r="B28" t="s">
        <v>13</v>
      </c>
      <c r="E28">
        <v>463</v>
      </c>
      <c r="F28">
        <v>472</v>
      </c>
      <c r="G28">
        <v>474</v>
      </c>
      <c r="H28">
        <v>489</v>
      </c>
      <c r="I28">
        <v>504</v>
      </c>
      <c r="J28">
        <v>529</v>
      </c>
      <c r="K28">
        <v>528</v>
      </c>
    </row>
    <row r="30" spans="1:11" ht="12.75">
      <c r="A30" t="s">
        <v>10</v>
      </c>
      <c r="E30" s="1">
        <f aca="true" t="shared" si="6" ref="E30:K30">E26-E28</f>
        <v>-1</v>
      </c>
      <c r="F30" s="1">
        <f t="shared" si="6"/>
        <v>6</v>
      </c>
      <c r="G30" s="1">
        <f t="shared" si="6"/>
        <v>1</v>
      </c>
      <c r="H30" s="1">
        <f t="shared" si="6"/>
        <v>-6</v>
      </c>
      <c r="I30" s="1">
        <f t="shared" si="6"/>
        <v>8</v>
      </c>
      <c r="J30" s="1">
        <f t="shared" si="6"/>
        <v>12</v>
      </c>
      <c r="K30" s="1">
        <f t="shared" si="6"/>
        <v>0</v>
      </c>
    </row>
  </sheetData>
  <printOptions/>
  <pageMargins left="0.4" right="0.4" top="0.8333333333333334" bottom="0.8333333333333334" header="0.33333333333333337" footer="0.33333333333333337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cp:lastPrinted>2003-02-24T23:36:53Z</cp:lastPrinted>
  <dcterms:created xsi:type="dcterms:W3CDTF">2003-02-24T23:37:12Z</dcterms:created>
  <dcterms:modified xsi:type="dcterms:W3CDTF">2003-02-24T23:37:12Z</dcterms:modified>
  <cp:category/>
  <cp:version/>
  <cp:contentType/>
  <cp:contentStatus/>
</cp:coreProperties>
</file>