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4445" windowHeight="11055" tabRatio="500" activeTab="0"/>
  </bookViews>
  <sheets>
    <sheet name="A" sheetId="1" r:id="rId1"/>
    <sheet name="Exam I" sheetId="2" r:id="rId2"/>
    <sheet name="Exam II" sheetId="3" r:id="rId3"/>
    <sheet name="Homework" sheetId="4" r:id="rId4"/>
    <sheet name="Groupwork" sheetId="5" r:id="rId5"/>
    <sheet name="Final" sheetId="6" r:id="rId6"/>
  </sheets>
  <definedNames/>
  <calcPr fullCalcOnLoad="1"/>
</workbook>
</file>

<file path=xl/sharedStrings.xml><?xml version="1.0" encoding="utf-8"?>
<sst xmlns="http://schemas.openxmlformats.org/spreadsheetml/2006/main" count="244" uniqueCount="100">
  <si>
    <t>Exam I</t>
  </si>
  <si>
    <t>Exam II</t>
  </si>
  <si>
    <t>Homework</t>
  </si>
  <si>
    <t>Groupwork</t>
  </si>
  <si>
    <t>Final</t>
  </si>
  <si>
    <t>Total</t>
  </si>
  <si>
    <t>Percent</t>
  </si>
  <si>
    <t>1a</t>
  </si>
  <si>
    <t>1b</t>
  </si>
  <si>
    <t>1c</t>
  </si>
  <si>
    <t>1d</t>
  </si>
  <si>
    <t>1e</t>
  </si>
  <si>
    <t>1f</t>
  </si>
  <si>
    <t>2a</t>
  </si>
  <si>
    <t>2b</t>
  </si>
  <si>
    <t>3a</t>
  </si>
  <si>
    <t>4a</t>
  </si>
  <si>
    <t>5a</t>
  </si>
  <si>
    <t>6a</t>
  </si>
  <si>
    <t>6b</t>
  </si>
  <si>
    <t>6c</t>
  </si>
  <si>
    <t>6d</t>
  </si>
  <si>
    <t>6e</t>
  </si>
  <si>
    <t>6f</t>
  </si>
  <si>
    <t>7a</t>
  </si>
  <si>
    <t>7b</t>
  </si>
  <si>
    <t>Average</t>
  </si>
  <si>
    <t>Group</t>
  </si>
  <si>
    <t>a</t>
  </si>
  <si>
    <t>a1</t>
  </si>
  <si>
    <t>c</t>
  </si>
  <si>
    <t>c1</t>
  </si>
  <si>
    <t>d</t>
  </si>
  <si>
    <t>d1</t>
  </si>
  <si>
    <t>e</t>
  </si>
  <si>
    <t>e1</t>
  </si>
  <si>
    <t>f</t>
  </si>
  <si>
    <t>f1</t>
  </si>
  <si>
    <t>g</t>
  </si>
  <si>
    <t>Weights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</si>
  <si>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</si>
  <si>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</si>
  <si>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</si>
  <si>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</si>
  <si>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</si>
  <si>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</si>
  <si>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</si>
  <si>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</si>
  <si>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</si>
  <si>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</si>
  <si>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</si>
  <si>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</si>
  <si>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</si>
  <si>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</si>
  <si>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</si>
  <si>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</si>
  <si>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</si>
  <si>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</si>
  <si>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</si>
  <si>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</si>
  <si>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</si>
  <si>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</si>
  <si>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</si>
  <si>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Maximum</t>
  </si>
  <si>
    <t>Average all of the qroup projects</t>
  </si>
  <si>
    <t>Note:  Drop lowest homework score; Average the remaining homework scores</t>
  </si>
  <si>
    <t>Final is weighted at 200 points</t>
  </si>
  <si>
    <t>Exam I is weighted at 150 points</t>
  </si>
  <si>
    <t>Exam II is weighted at 150 points</t>
  </si>
  <si>
    <t>Homework is weighted at 100 points</t>
  </si>
  <si>
    <t>Groupwork is weighted at 100 points</t>
  </si>
  <si>
    <t>Grade</t>
  </si>
  <si>
    <t>Assign letter grades on the following scale</t>
  </si>
  <si>
    <t>A</t>
  </si>
  <si>
    <t>90-100</t>
  </si>
  <si>
    <t>B</t>
  </si>
  <si>
    <t>80-89.9</t>
  </si>
  <si>
    <t>C</t>
  </si>
  <si>
    <t>70-79.9</t>
  </si>
  <si>
    <t>D</t>
  </si>
  <si>
    <t>60-69.9</t>
  </si>
  <si>
    <t>F</t>
  </si>
  <si>
    <t>0-59.9</t>
  </si>
  <si>
    <t>Assign letter grades to each student</t>
  </si>
  <si>
    <t>The individual grades for Exam I, Exam II, Homework, Groupwork and Final Exam are recorded on separate tabs</t>
  </si>
  <si>
    <t>Question</t>
  </si>
  <si>
    <t>Sum</t>
  </si>
  <si>
    <t>Min</t>
  </si>
  <si>
    <t>Sum-Min</t>
  </si>
  <si>
    <t>Student 05</t>
  </si>
  <si>
    <t>Student 09</t>
  </si>
  <si>
    <t>Student 06</t>
  </si>
  <si>
    <t>Student 07</t>
  </si>
  <si>
    <t>Student 08</t>
  </si>
  <si>
    <t>Student 01</t>
  </si>
  <si>
    <t>Student 02</t>
  </si>
  <si>
    <t>Student 04</t>
  </si>
  <si>
    <t>Student 03</t>
  </si>
  <si>
    <t>Percentage Points</t>
  </si>
  <si>
    <t>Weighted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</si>
</sst>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mmmm\ d\,\ 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color indexed="12"/>
      <name val="Arial"/>
      <family val="2"/>
    </font>
    <font>
      <b/>
      <sz val="8"/>
      <name val="Arial"/>
      <family val="0"/>
    </font>
    <font>
      <sz val="5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7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23" applyFont="1" applyAlignment="1">
      <alignment horizontal="left"/>
    </xf>
    <xf numFmtId="0" fontId="0" fillId="0" borderId="0" xfId="0" applyFont="1" applyAlignment="1">
      <alignment/>
    </xf>
    <xf numFmtId="0" fontId="0" fillId="2" borderId="0" xfId="23" applyFont="1" applyFill="1" applyAlignment="1">
      <alignment horizontal="left"/>
    </xf>
    <xf numFmtId="0" fontId="0" fillId="2" borderId="0" xfId="23" applyFont="1" applyFill="1" applyAlignment="1">
      <alignment/>
    </xf>
    <xf numFmtId="165" fontId="0" fillId="0" borderId="0" xfId="23" applyNumberFormat="1" applyFont="1" applyAlignment="1">
      <alignment/>
    </xf>
    <xf numFmtId="166" fontId="0" fillId="0" borderId="0" xfId="24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1" fillId="0" borderId="0" xfId="23" applyFont="1" applyAlignment="1">
      <alignment horizontal="left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Grade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Grades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A!$H$32:$H$36</c:f>
              <c:strCache/>
            </c:strRef>
          </c:cat>
          <c:val>
            <c:numRef>
              <c:f>A!$I$32:$I$36</c:f>
              <c:numCache/>
            </c:numRef>
          </c:val>
        </c:ser>
        <c:axId val="13869712"/>
        <c:axId val="57718545"/>
      </c:barChart>
      <c:catAx>
        <c:axId val="1386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18545"/>
        <c:crosses val="autoZero"/>
        <c:auto val="1"/>
        <c:lblOffset val="100"/>
        <c:noMultiLvlLbl val="0"/>
      </c:catAx>
      <c:valAx>
        <c:axId val="57718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69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29</xdr:row>
      <xdr:rowOff>95250</xdr:rowOff>
    </xdr:from>
    <xdr:to>
      <xdr:col>9</xdr:col>
      <xdr:colOff>200025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5562600" y="4962525"/>
        <a:ext cx="23907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7"/>
  <sheetViews>
    <sheetView tabSelected="1" showOutlineSymbols="0" workbookViewId="0" topLeftCell="A1">
      <selection activeCell="A24" sqref="A24"/>
    </sheetView>
  </sheetViews>
  <sheetFormatPr defaultColWidth="9.140625" defaultRowHeight="12.75"/>
  <cols>
    <col min="1" max="1" width="29.421875" style="0" customWidth="1"/>
    <col min="2" max="9" width="10.8515625" style="0" customWidth="1"/>
  </cols>
  <sheetData>
    <row r="1" spans="1:9" ht="26.25" customHeight="1">
      <c r="A1" s="7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10" t="s">
        <v>99</v>
      </c>
      <c r="H1" s="7" t="s">
        <v>6</v>
      </c>
      <c r="I1" s="7" t="s">
        <v>71</v>
      </c>
    </row>
    <row r="2" spans="1:9" ht="12.75">
      <c r="A2" s="1" t="s">
        <v>40</v>
      </c>
      <c r="B2" s="9">
        <v>73</v>
      </c>
      <c r="C2" s="9">
        <v>69</v>
      </c>
      <c r="D2" s="9">
        <v>86</v>
      </c>
      <c r="E2" s="9">
        <v>97.5</v>
      </c>
      <c r="F2" s="5">
        <v>36.92307692307693</v>
      </c>
      <c r="G2" s="5">
        <f>(1.5*B2+1.5*C2+D2+E2+2*F2)</f>
        <v>470.34615384615387</v>
      </c>
      <c r="H2" s="6">
        <f>G2/700</f>
        <v>0.671923076923077</v>
      </c>
      <c r="I2" s="11" t="str">
        <f>VLOOKUP(H2,E$32:F$36,2)</f>
        <v>D</v>
      </c>
    </row>
    <row r="3" spans="1:9" ht="12.75">
      <c r="A3" s="1" t="s">
        <v>41</v>
      </c>
      <c r="B3" s="9">
        <v>67.5</v>
      </c>
      <c r="C3" s="9">
        <v>0</v>
      </c>
      <c r="D3" s="9">
        <v>86.66666666666667</v>
      </c>
      <c r="E3" s="9">
        <v>83.75</v>
      </c>
      <c r="F3" s="5">
        <v>0</v>
      </c>
      <c r="G3" s="5">
        <f aca="true" t="shared" si="0" ref="G3:G24">(1.5*B3+1.5*C3+D3+E3+2*F3)</f>
        <v>271.6666666666667</v>
      </c>
      <c r="H3" s="6">
        <f aca="true" t="shared" si="1" ref="H3:H24">G3/700</f>
        <v>0.3880952380952381</v>
      </c>
      <c r="I3" s="11" t="str">
        <f aca="true" t="shared" si="2" ref="I3:I24">VLOOKUP(H3,E$32:F$36,2)</f>
        <v>F</v>
      </c>
    </row>
    <row r="4" spans="1:9" ht="12.75">
      <c r="A4" s="1" t="s">
        <v>42</v>
      </c>
      <c r="B4" s="9">
        <v>93</v>
      </c>
      <c r="C4" s="9">
        <v>75</v>
      </c>
      <c r="D4" s="9">
        <v>95.33333333333333</v>
      </c>
      <c r="E4" s="9">
        <v>88.75</v>
      </c>
      <c r="F4" s="5">
        <v>85.38461538461539</v>
      </c>
      <c r="G4" s="5">
        <f t="shared" si="0"/>
        <v>606.8525641025641</v>
      </c>
      <c r="H4" s="6">
        <f t="shared" si="1"/>
        <v>0.8669322344322344</v>
      </c>
      <c r="I4" s="11" t="str">
        <f t="shared" si="2"/>
        <v>B</v>
      </c>
    </row>
    <row r="5" spans="1:9" ht="12.75">
      <c r="A5" s="1" t="s">
        <v>43</v>
      </c>
      <c r="B5" s="9">
        <v>64.5</v>
      </c>
      <c r="C5" s="9">
        <v>74</v>
      </c>
      <c r="D5" s="9">
        <v>75.66666666666667</v>
      </c>
      <c r="E5" s="9">
        <v>83.75</v>
      </c>
      <c r="F5" s="5">
        <v>61.53846153846154</v>
      </c>
      <c r="G5" s="5">
        <f t="shared" si="0"/>
        <v>490.2435897435898</v>
      </c>
      <c r="H5" s="6">
        <f t="shared" si="1"/>
        <v>0.7003479853479854</v>
      </c>
      <c r="I5" s="11" t="str">
        <f t="shared" si="2"/>
        <v>C</v>
      </c>
    </row>
    <row r="6" spans="1:9" ht="12.75">
      <c r="A6" s="1" t="s">
        <v>44</v>
      </c>
      <c r="B6" s="9">
        <v>61.5</v>
      </c>
      <c r="C6" s="9">
        <v>67.25</v>
      </c>
      <c r="D6" s="9">
        <v>90.33333333333333</v>
      </c>
      <c r="E6" s="9">
        <v>91</v>
      </c>
      <c r="F6" s="5">
        <v>47.69230769230769</v>
      </c>
      <c r="G6" s="5">
        <f t="shared" si="0"/>
        <v>469.84294871794873</v>
      </c>
      <c r="H6" s="6">
        <f t="shared" si="1"/>
        <v>0.6712042124542125</v>
      </c>
      <c r="I6" s="11" t="str">
        <f t="shared" si="2"/>
        <v>D</v>
      </c>
    </row>
    <row r="7" spans="1:9" ht="12.75">
      <c r="A7" s="1" t="s">
        <v>45</v>
      </c>
      <c r="B7" s="9">
        <v>85.25</v>
      </c>
      <c r="C7" s="9">
        <v>89.5</v>
      </c>
      <c r="D7" s="9">
        <v>96.66666666666667</v>
      </c>
      <c r="E7" s="9">
        <v>97.5</v>
      </c>
      <c r="F7" s="9">
        <v>86.53846153846155</v>
      </c>
      <c r="G7" s="5">
        <f t="shared" si="0"/>
        <v>629.3685897435898</v>
      </c>
      <c r="H7" s="6">
        <f t="shared" si="1"/>
        <v>0.8990979853479855</v>
      </c>
      <c r="I7" s="11" t="str">
        <f t="shared" si="2"/>
        <v>B</v>
      </c>
    </row>
    <row r="8" spans="1:9" ht="12.75">
      <c r="A8" s="1" t="s">
        <v>46</v>
      </c>
      <c r="B8" s="9">
        <v>75</v>
      </c>
      <c r="C8" s="9">
        <v>75</v>
      </c>
      <c r="D8" s="9">
        <v>89.33333333333333</v>
      </c>
      <c r="E8" s="9">
        <v>97.5</v>
      </c>
      <c r="F8" s="5">
        <v>68.84615384615385</v>
      </c>
      <c r="G8" s="5">
        <f t="shared" si="0"/>
        <v>549.525641025641</v>
      </c>
      <c r="H8" s="6">
        <f t="shared" si="1"/>
        <v>0.78503663003663</v>
      </c>
      <c r="I8" s="11" t="str">
        <f t="shared" si="2"/>
        <v>C</v>
      </c>
    </row>
    <row r="9" spans="1:9" ht="12.75">
      <c r="A9" s="1" t="s">
        <v>47</v>
      </c>
      <c r="B9" s="9">
        <v>93.5</v>
      </c>
      <c r="C9" s="9">
        <v>81.25</v>
      </c>
      <c r="D9" s="9">
        <v>88</v>
      </c>
      <c r="E9" s="9">
        <v>95</v>
      </c>
      <c r="F9" s="5">
        <v>76.15384615384616</v>
      </c>
      <c r="G9" s="5">
        <f t="shared" si="0"/>
        <v>597.4326923076924</v>
      </c>
      <c r="H9" s="6">
        <f t="shared" si="1"/>
        <v>0.8534752747252748</v>
      </c>
      <c r="I9" s="11" t="str">
        <f t="shared" si="2"/>
        <v>B</v>
      </c>
    </row>
    <row r="10" spans="1:9" ht="12.75">
      <c r="A10" s="1" t="s">
        <v>48</v>
      </c>
      <c r="B10" s="9">
        <v>87.75</v>
      </c>
      <c r="C10" s="9">
        <v>79.5</v>
      </c>
      <c r="D10" s="9">
        <v>89.66666666666667</v>
      </c>
      <c r="E10" s="9">
        <v>91</v>
      </c>
      <c r="F10" s="5">
        <v>80</v>
      </c>
      <c r="G10" s="5">
        <f t="shared" si="0"/>
        <v>591.5416666666667</v>
      </c>
      <c r="H10" s="6">
        <f t="shared" si="1"/>
        <v>0.8450595238095239</v>
      </c>
      <c r="I10" s="11" t="str">
        <f t="shared" si="2"/>
        <v>B</v>
      </c>
    </row>
    <row r="11" spans="1:9" ht="12.75">
      <c r="A11" s="1" t="s">
        <v>49</v>
      </c>
      <c r="B11" s="9">
        <v>67.75</v>
      </c>
      <c r="C11" s="9">
        <v>55.25</v>
      </c>
      <c r="D11" s="9">
        <v>36.666666666666664</v>
      </c>
      <c r="E11" s="9">
        <v>88.75</v>
      </c>
      <c r="F11" s="5">
        <v>16.153846153846153</v>
      </c>
      <c r="G11" s="5">
        <f t="shared" si="0"/>
        <v>342.22435897435895</v>
      </c>
      <c r="H11" s="6">
        <f t="shared" si="1"/>
        <v>0.48889194139194136</v>
      </c>
      <c r="I11" s="11" t="str">
        <f t="shared" si="2"/>
        <v>F</v>
      </c>
    </row>
    <row r="12" spans="1:9" ht="12.75">
      <c r="A12" s="1" t="s">
        <v>50</v>
      </c>
      <c r="B12" s="9">
        <v>91</v>
      </c>
      <c r="C12" s="9">
        <v>80.5</v>
      </c>
      <c r="D12" s="9">
        <v>56.333333333333336</v>
      </c>
      <c r="E12" s="9">
        <v>83.75</v>
      </c>
      <c r="F12" s="5">
        <v>62.307692307692314</v>
      </c>
      <c r="G12" s="5">
        <f t="shared" si="0"/>
        <v>521.9487179487179</v>
      </c>
      <c r="H12" s="6">
        <f t="shared" si="1"/>
        <v>0.7456410256410255</v>
      </c>
      <c r="I12" s="11" t="str">
        <f t="shared" si="2"/>
        <v>C</v>
      </c>
    </row>
    <row r="13" spans="1:9" ht="12.75">
      <c r="A13" s="1" t="s">
        <v>51</v>
      </c>
      <c r="B13" s="9">
        <v>98</v>
      </c>
      <c r="C13" s="9">
        <v>95</v>
      </c>
      <c r="D13" s="9">
        <v>94.66666666666667</v>
      </c>
      <c r="E13" s="9">
        <v>97.5</v>
      </c>
      <c r="F13" s="5">
        <v>95.76923076923077</v>
      </c>
      <c r="G13" s="5">
        <f t="shared" si="0"/>
        <v>673.2051282051282</v>
      </c>
      <c r="H13" s="6">
        <f t="shared" si="1"/>
        <v>0.9617216117216116</v>
      </c>
      <c r="I13" s="11" t="str">
        <f t="shared" si="2"/>
        <v>A</v>
      </c>
    </row>
    <row r="14" spans="1:9" ht="12.75">
      <c r="A14" s="1" t="s">
        <v>52</v>
      </c>
      <c r="B14" s="9">
        <v>88</v>
      </c>
      <c r="C14" s="9">
        <v>80</v>
      </c>
      <c r="D14" s="9">
        <v>88.33333333333333</v>
      </c>
      <c r="E14" s="9">
        <v>95</v>
      </c>
      <c r="F14" s="5">
        <v>58.46153846153847</v>
      </c>
      <c r="G14" s="5">
        <f t="shared" si="0"/>
        <v>552.2564102564103</v>
      </c>
      <c r="H14" s="6">
        <f t="shared" si="1"/>
        <v>0.788937728937729</v>
      </c>
      <c r="I14" s="11" t="str">
        <f t="shared" si="2"/>
        <v>C</v>
      </c>
    </row>
    <row r="15" spans="1:9" ht="12.75">
      <c r="A15" s="1" t="s">
        <v>53</v>
      </c>
      <c r="B15" s="9">
        <v>92</v>
      </c>
      <c r="C15" s="9">
        <v>97.5</v>
      </c>
      <c r="D15" s="9">
        <v>83.66666666666667</v>
      </c>
      <c r="E15" s="9">
        <v>97.5</v>
      </c>
      <c r="F15" s="5">
        <v>84.61538461538461</v>
      </c>
      <c r="G15" s="5">
        <f t="shared" si="0"/>
        <v>634.6474358974359</v>
      </c>
      <c r="H15" s="6">
        <f t="shared" si="1"/>
        <v>0.9066391941391941</v>
      </c>
      <c r="I15" s="11" t="str">
        <f t="shared" si="2"/>
        <v>A</v>
      </c>
    </row>
    <row r="16" spans="1:9" ht="12.75">
      <c r="A16" s="1" t="s">
        <v>54</v>
      </c>
      <c r="B16" s="9">
        <v>46.75</v>
      </c>
      <c r="C16" s="9">
        <v>54</v>
      </c>
      <c r="D16" s="9">
        <v>69</v>
      </c>
      <c r="E16" s="9">
        <v>91</v>
      </c>
      <c r="F16" s="5">
        <v>19.230769230769234</v>
      </c>
      <c r="G16" s="5">
        <f t="shared" si="0"/>
        <v>349.58653846153845</v>
      </c>
      <c r="H16" s="6">
        <f t="shared" si="1"/>
        <v>0.4994093406593407</v>
      </c>
      <c r="I16" s="11" t="str">
        <f t="shared" si="2"/>
        <v>F</v>
      </c>
    </row>
    <row r="17" spans="1:9" ht="12.75">
      <c r="A17" s="1" t="s">
        <v>55</v>
      </c>
      <c r="B17" s="9">
        <v>94.5</v>
      </c>
      <c r="C17" s="9">
        <v>88.75</v>
      </c>
      <c r="D17" s="9">
        <v>91.66666666666667</v>
      </c>
      <c r="E17" s="9">
        <v>95</v>
      </c>
      <c r="F17" s="5">
        <v>88.84615384615385</v>
      </c>
      <c r="G17" s="5">
        <f t="shared" si="0"/>
        <v>639.2339743589744</v>
      </c>
      <c r="H17" s="6">
        <f t="shared" si="1"/>
        <v>0.913191391941392</v>
      </c>
      <c r="I17" s="11" t="str">
        <f t="shared" si="2"/>
        <v>A</v>
      </c>
    </row>
    <row r="18" spans="1:9" ht="12.75">
      <c r="A18" s="1" t="s">
        <v>56</v>
      </c>
      <c r="B18" s="9">
        <v>94.75</v>
      </c>
      <c r="C18" s="9">
        <v>88.75</v>
      </c>
      <c r="D18" s="9">
        <v>95</v>
      </c>
      <c r="E18" s="9">
        <v>95</v>
      </c>
      <c r="F18" s="5">
        <v>80</v>
      </c>
      <c r="G18" s="5">
        <f t="shared" si="0"/>
        <v>625.25</v>
      </c>
      <c r="H18" s="6">
        <f t="shared" si="1"/>
        <v>0.8932142857142857</v>
      </c>
      <c r="I18" s="11" t="str">
        <f t="shared" si="2"/>
        <v>B</v>
      </c>
    </row>
    <row r="19" spans="1:9" ht="12.75">
      <c r="A19" s="1" t="s">
        <v>57</v>
      </c>
      <c r="B19" s="9">
        <v>82.25</v>
      </c>
      <c r="C19" s="9">
        <v>76.5</v>
      </c>
      <c r="D19" s="9">
        <v>79</v>
      </c>
      <c r="E19" s="9">
        <v>83.75</v>
      </c>
      <c r="F19" s="5">
        <v>73.07692307692308</v>
      </c>
      <c r="G19" s="5">
        <f t="shared" si="0"/>
        <v>547.0288461538462</v>
      </c>
      <c r="H19" s="6">
        <f t="shared" si="1"/>
        <v>0.7814697802197803</v>
      </c>
      <c r="I19" s="11" t="str">
        <f t="shared" si="2"/>
        <v>C</v>
      </c>
    </row>
    <row r="20" spans="1:9" ht="12.75">
      <c r="A20" s="1" t="s">
        <v>58</v>
      </c>
      <c r="B20" s="9">
        <v>84.25</v>
      </c>
      <c r="C20" s="9">
        <v>53.5</v>
      </c>
      <c r="D20" s="9">
        <v>97.66666666666667</v>
      </c>
      <c r="E20" s="9">
        <v>91</v>
      </c>
      <c r="F20" s="5">
        <v>53.84615384615385</v>
      </c>
      <c r="G20" s="5">
        <f t="shared" si="0"/>
        <v>502.98397435897436</v>
      </c>
      <c r="H20" s="6">
        <f t="shared" si="1"/>
        <v>0.7185485347985348</v>
      </c>
      <c r="I20" s="11" t="str">
        <f t="shared" si="2"/>
        <v>C</v>
      </c>
    </row>
    <row r="21" spans="1:9" ht="12.75">
      <c r="A21" s="1" t="s">
        <v>59</v>
      </c>
      <c r="B21" s="9">
        <v>93.5</v>
      </c>
      <c r="C21" s="9">
        <v>92</v>
      </c>
      <c r="D21" s="9">
        <v>99.33333333333333</v>
      </c>
      <c r="E21" s="9">
        <v>97.5</v>
      </c>
      <c r="F21" s="5">
        <v>100</v>
      </c>
      <c r="G21" s="5">
        <f t="shared" si="0"/>
        <v>675.0833333333333</v>
      </c>
      <c r="H21" s="6">
        <f t="shared" si="1"/>
        <v>0.9644047619047618</v>
      </c>
      <c r="I21" s="11" t="str">
        <f t="shared" si="2"/>
        <v>A</v>
      </c>
    </row>
    <row r="22" spans="1:9" ht="12.75">
      <c r="A22" s="1" t="s">
        <v>60</v>
      </c>
      <c r="B22" s="9">
        <v>78.25</v>
      </c>
      <c r="C22" s="9">
        <v>91.5</v>
      </c>
      <c r="D22" s="9">
        <v>92.33333333333333</v>
      </c>
      <c r="E22" s="9">
        <v>97.5</v>
      </c>
      <c r="F22" s="9">
        <v>61.92307692307693</v>
      </c>
      <c r="G22" s="5">
        <f t="shared" si="0"/>
        <v>568.3044871794872</v>
      </c>
      <c r="H22" s="6">
        <f t="shared" si="1"/>
        <v>0.8118635531135531</v>
      </c>
      <c r="I22" s="11" t="str">
        <f t="shared" si="2"/>
        <v>B</v>
      </c>
    </row>
    <row r="23" spans="1:9" ht="12.75">
      <c r="A23" s="1" t="s">
        <v>61</v>
      </c>
      <c r="B23" s="9">
        <v>85.75</v>
      </c>
      <c r="C23" s="9">
        <v>77.5</v>
      </c>
      <c r="D23" s="9">
        <v>98</v>
      </c>
      <c r="E23" s="9">
        <v>88.75</v>
      </c>
      <c r="F23" s="5">
        <v>75.76923076923077</v>
      </c>
      <c r="G23" s="5">
        <f t="shared" si="0"/>
        <v>583.1634615384615</v>
      </c>
      <c r="H23" s="6">
        <f t="shared" si="1"/>
        <v>0.8330906593406594</v>
      </c>
      <c r="I23" s="11" t="str">
        <f t="shared" si="2"/>
        <v>B</v>
      </c>
    </row>
    <row r="24" spans="1:9" ht="12.75">
      <c r="A24" s="1" t="s">
        <v>62</v>
      </c>
      <c r="B24" s="9">
        <v>90.5</v>
      </c>
      <c r="C24" s="9">
        <v>88.5</v>
      </c>
      <c r="D24" s="9">
        <v>53</v>
      </c>
      <c r="E24" s="9">
        <v>97.5</v>
      </c>
      <c r="F24" s="5">
        <v>62.69230769230769</v>
      </c>
      <c r="G24" s="5">
        <f t="shared" si="0"/>
        <v>544.3846153846154</v>
      </c>
      <c r="H24" s="6">
        <f t="shared" si="1"/>
        <v>0.7776923076923077</v>
      </c>
      <c r="I24" s="11" t="str">
        <f t="shared" si="2"/>
        <v>C</v>
      </c>
    </row>
    <row r="25" spans="1:8" ht="12.75">
      <c r="A25" s="13" t="s">
        <v>26</v>
      </c>
      <c r="B25" s="9">
        <f>AVERAGE(B2:B24)</f>
        <v>82.09782608695652</v>
      </c>
      <c r="C25" s="9">
        <f aca="true" t="shared" si="3" ref="C25:H25">AVERAGE(C2:C24)</f>
        <v>75.20652173913044</v>
      </c>
      <c r="D25" s="9">
        <f t="shared" si="3"/>
        <v>84.01449275362319</v>
      </c>
      <c r="E25" s="9">
        <f t="shared" si="3"/>
        <v>92.40217391304348</v>
      </c>
      <c r="F25" s="9">
        <f t="shared" si="3"/>
        <v>64.1638795986622</v>
      </c>
      <c r="G25" s="9">
        <f t="shared" si="3"/>
        <v>540.7009476031214</v>
      </c>
      <c r="H25" s="12">
        <f t="shared" si="3"/>
        <v>0.7724299251473165</v>
      </c>
    </row>
    <row r="26" spans="1:7" ht="12.75">
      <c r="A26" t="s">
        <v>39</v>
      </c>
      <c r="B26">
        <v>150</v>
      </c>
      <c r="C26">
        <v>150</v>
      </c>
      <c r="D26">
        <v>100</v>
      </c>
      <c r="E26">
        <v>100</v>
      </c>
      <c r="F26">
        <v>200</v>
      </c>
      <c r="G26">
        <v>700</v>
      </c>
    </row>
    <row r="28" spans="1:7" ht="12.75">
      <c r="A28" s="8" t="s">
        <v>83</v>
      </c>
      <c r="B28" s="8"/>
      <c r="C28" s="8"/>
      <c r="D28" s="8"/>
      <c r="E28" s="8"/>
      <c r="F28" s="8"/>
      <c r="G28" s="8"/>
    </row>
    <row r="29" spans="1:7" ht="12.75">
      <c r="A29" s="8" t="s">
        <v>84</v>
      </c>
      <c r="B29" s="8"/>
      <c r="C29" s="8"/>
      <c r="D29" s="8"/>
      <c r="E29" s="8"/>
      <c r="F29" s="8"/>
      <c r="G29" s="8"/>
    </row>
    <row r="30" spans="1:7" ht="12.75">
      <c r="A30" s="8"/>
      <c r="B30" s="8"/>
      <c r="C30" s="8"/>
      <c r="D30" s="8"/>
      <c r="E30" s="8"/>
      <c r="F30" s="8"/>
      <c r="G30" s="8"/>
    </row>
    <row r="31" spans="1:7" ht="12.75">
      <c r="A31" s="8" t="s">
        <v>72</v>
      </c>
      <c r="B31" s="8"/>
      <c r="C31" s="8"/>
      <c r="D31" s="8"/>
      <c r="E31" s="8"/>
      <c r="F31" s="8"/>
      <c r="G31" s="8"/>
    </row>
    <row r="32" spans="1:9" ht="12.75">
      <c r="A32" s="8"/>
      <c r="B32" s="8" t="s">
        <v>73</v>
      </c>
      <c r="C32" s="8" t="s">
        <v>74</v>
      </c>
      <c r="D32" s="8"/>
      <c r="E32" s="8">
        <v>0</v>
      </c>
      <c r="F32" s="8" t="s">
        <v>81</v>
      </c>
      <c r="G32" s="8"/>
      <c r="H32" t="s">
        <v>73</v>
      </c>
      <c r="I32">
        <f>COUNTIF(I$2:I$24,"A")</f>
        <v>4</v>
      </c>
    </row>
    <row r="33" spans="1:9" ht="12.75">
      <c r="A33" s="8"/>
      <c r="B33" s="8" t="s">
        <v>75</v>
      </c>
      <c r="C33" s="8" t="s">
        <v>76</v>
      </c>
      <c r="D33" s="8"/>
      <c r="E33" s="8">
        <v>0.6</v>
      </c>
      <c r="F33" s="8" t="s">
        <v>79</v>
      </c>
      <c r="G33" s="8"/>
      <c r="H33" t="s">
        <v>75</v>
      </c>
      <c r="I33">
        <f>COUNTIF(I$2:I$24,"B")</f>
        <v>7</v>
      </c>
    </row>
    <row r="34" spans="1:9" ht="12.75">
      <c r="A34" s="8"/>
      <c r="B34" s="8" t="s">
        <v>77</v>
      </c>
      <c r="C34" s="8" t="s">
        <v>78</v>
      </c>
      <c r="D34" s="8"/>
      <c r="E34" s="8">
        <v>0.7</v>
      </c>
      <c r="F34" s="8" t="s">
        <v>77</v>
      </c>
      <c r="G34" s="8"/>
      <c r="H34" t="s">
        <v>77</v>
      </c>
      <c r="I34">
        <f>COUNTIF(I$2:I$24,"C")</f>
        <v>7</v>
      </c>
    </row>
    <row r="35" spans="1:9" ht="12.75">
      <c r="A35" s="8"/>
      <c r="B35" s="8" t="s">
        <v>79</v>
      </c>
      <c r="C35" s="8" t="s">
        <v>80</v>
      </c>
      <c r="D35" s="8"/>
      <c r="E35" s="8">
        <v>0.8</v>
      </c>
      <c r="F35" s="8" t="s">
        <v>75</v>
      </c>
      <c r="G35" s="8"/>
      <c r="H35" t="s">
        <v>79</v>
      </c>
      <c r="I35">
        <f>COUNTIF(I$2:I$24,"D")</f>
        <v>2</v>
      </c>
    </row>
    <row r="36" spans="1:9" ht="12.75">
      <c r="A36" s="8"/>
      <c r="B36" s="8" t="s">
        <v>81</v>
      </c>
      <c r="C36" s="8" t="s">
        <v>82</v>
      </c>
      <c r="D36" s="8"/>
      <c r="E36" s="8">
        <v>0.9</v>
      </c>
      <c r="F36" s="8" t="s">
        <v>73</v>
      </c>
      <c r="G36" s="8"/>
      <c r="H36" t="s">
        <v>81</v>
      </c>
      <c r="I36">
        <f>COUNTIF(I$2:I$24,"F")</f>
        <v>3</v>
      </c>
    </row>
    <row r="37" spans="1:7" ht="12.75">
      <c r="A37" s="8"/>
      <c r="B37" s="8"/>
      <c r="C37" s="8"/>
      <c r="D37" s="8"/>
      <c r="E37" s="8"/>
      <c r="F37" s="8"/>
      <c r="G37" s="8"/>
    </row>
  </sheetData>
  <printOptions/>
  <pageMargins left="0.59" right="0.49" top="0.59" bottom="0.34" header="0.52" footer="0.24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90"/>
  <sheetViews>
    <sheetView showOutlineSymbols="0" workbookViewId="0" topLeftCell="A1">
      <selection activeCell="U2" sqref="U2:U24"/>
    </sheetView>
  </sheetViews>
  <sheetFormatPr defaultColWidth="9.140625" defaultRowHeight="12.75"/>
  <cols>
    <col min="1" max="1" width="28.00390625" style="0" customWidth="1"/>
    <col min="2" max="20" width="4.57421875" style="0" customWidth="1"/>
    <col min="21" max="21" width="7.7109375" style="0" customWidth="1"/>
  </cols>
  <sheetData>
    <row r="1" spans="1:21" ht="12.75">
      <c r="A1" s="7" t="s">
        <v>85</v>
      </c>
      <c r="B1" s="7" t="s">
        <v>7</v>
      </c>
      <c r="C1" s="7" t="s">
        <v>8</v>
      </c>
      <c r="D1" s="7" t="s">
        <v>9</v>
      </c>
      <c r="E1" s="7" t="s">
        <v>10</v>
      </c>
      <c r="F1" s="7" t="s">
        <v>11</v>
      </c>
      <c r="G1" s="7" t="s">
        <v>12</v>
      </c>
      <c r="H1" s="7" t="s">
        <v>13</v>
      </c>
      <c r="I1" s="7" t="s">
        <v>14</v>
      </c>
      <c r="J1" s="7" t="s">
        <v>15</v>
      </c>
      <c r="K1" s="7" t="s">
        <v>16</v>
      </c>
      <c r="L1" s="7" t="s">
        <v>17</v>
      </c>
      <c r="M1" s="7" t="s">
        <v>18</v>
      </c>
      <c r="N1" s="7" t="s">
        <v>19</v>
      </c>
      <c r="O1" s="7" t="s">
        <v>20</v>
      </c>
      <c r="P1" s="7" t="s">
        <v>21</v>
      </c>
      <c r="Q1" s="7" t="s">
        <v>22</v>
      </c>
      <c r="R1" s="7" t="s">
        <v>23</v>
      </c>
      <c r="S1" s="7" t="s">
        <v>24</v>
      </c>
      <c r="T1" s="7" t="s">
        <v>25</v>
      </c>
      <c r="U1" s="7" t="s">
        <v>5</v>
      </c>
    </row>
    <row r="2" spans="1:21" ht="12.75">
      <c r="A2" s="1" t="s">
        <v>40</v>
      </c>
      <c r="B2">
        <v>4</v>
      </c>
      <c r="C2">
        <v>4</v>
      </c>
      <c r="D2">
        <v>5</v>
      </c>
      <c r="E2">
        <v>5</v>
      </c>
      <c r="F2">
        <v>5.5</v>
      </c>
      <c r="G2">
        <v>2.5</v>
      </c>
      <c r="H2">
        <v>3</v>
      </c>
      <c r="I2">
        <v>5</v>
      </c>
      <c r="J2">
        <v>5</v>
      </c>
      <c r="K2">
        <v>5.5</v>
      </c>
      <c r="L2">
        <v>5</v>
      </c>
      <c r="M2">
        <v>4</v>
      </c>
      <c r="N2">
        <v>4</v>
      </c>
      <c r="O2">
        <v>4</v>
      </c>
      <c r="P2">
        <v>4</v>
      </c>
      <c r="Q2">
        <v>1</v>
      </c>
      <c r="R2">
        <v>1</v>
      </c>
      <c r="S2">
        <v>3</v>
      </c>
      <c r="T2">
        <v>2.5</v>
      </c>
      <c r="U2">
        <f aca="true" t="shared" si="0" ref="U2:U24">SUM(B2:T2)</f>
        <v>73</v>
      </c>
    </row>
    <row r="3" spans="1:21" ht="12.75">
      <c r="A3" s="1" t="s">
        <v>41</v>
      </c>
      <c r="B3">
        <v>5</v>
      </c>
      <c r="C3">
        <v>4</v>
      </c>
      <c r="D3">
        <v>6</v>
      </c>
      <c r="E3">
        <v>3.5</v>
      </c>
      <c r="F3">
        <v>4</v>
      </c>
      <c r="G3">
        <v>3.5</v>
      </c>
      <c r="H3">
        <v>4</v>
      </c>
      <c r="I3">
        <v>2.5</v>
      </c>
      <c r="J3">
        <v>4</v>
      </c>
      <c r="K3">
        <v>4</v>
      </c>
      <c r="L3">
        <v>5</v>
      </c>
      <c r="M3">
        <v>4</v>
      </c>
      <c r="N3">
        <v>4</v>
      </c>
      <c r="O3">
        <v>2</v>
      </c>
      <c r="P3">
        <v>2</v>
      </c>
      <c r="Q3">
        <v>1.5</v>
      </c>
      <c r="R3">
        <v>2</v>
      </c>
      <c r="S3">
        <v>4</v>
      </c>
      <c r="T3">
        <v>2.5</v>
      </c>
      <c r="U3">
        <f t="shared" si="0"/>
        <v>67.5</v>
      </c>
    </row>
    <row r="4" spans="1:21" ht="12.75">
      <c r="A4" s="1" t="s">
        <v>42</v>
      </c>
      <c r="B4">
        <v>4</v>
      </c>
      <c r="C4">
        <v>4</v>
      </c>
      <c r="D4">
        <v>4</v>
      </c>
      <c r="E4">
        <v>5</v>
      </c>
      <c r="F4">
        <v>8</v>
      </c>
      <c r="G4">
        <v>5</v>
      </c>
      <c r="H4">
        <v>4</v>
      </c>
      <c r="I4">
        <v>5</v>
      </c>
      <c r="J4">
        <v>5</v>
      </c>
      <c r="K4">
        <v>7.5</v>
      </c>
      <c r="L4">
        <v>5</v>
      </c>
      <c r="M4">
        <v>4</v>
      </c>
      <c r="N4">
        <v>4</v>
      </c>
      <c r="O4">
        <v>4</v>
      </c>
      <c r="P4">
        <v>4</v>
      </c>
      <c r="Q4">
        <v>4</v>
      </c>
      <c r="R4">
        <v>3.5</v>
      </c>
      <c r="S4">
        <v>8</v>
      </c>
      <c r="T4">
        <v>5</v>
      </c>
      <c r="U4">
        <f t="shared" si="0"/>
        <v>93</v>
      </c>
    </row>
    <row r="5" spans="1:21" ht="12.75">
      <c r="A5" s="1" t="s">
        <v>43</v>
      </c>
      <c r="B5">
        <v>5</v>
      </c>
      <c r="C5">
        <v>4</v>
      </c>
      <c r="D5">
        <v>5.75</v>
      </c>
      <c r="E5">
        <v>5</v>
      </c>
      <c r="F5">
        <v>4.5</v>
      </c>
      <c r="G5">
        <v>5</v>
      </c>
      <c r="H5">
        <v>5</v>
      </c>
      <c r="I5">
        <v>2.5</v>
      </c>
      <c r="J5">
        <v>4.5</v>
      </c>
      <c r="K5">
        <v>5.25</v>
      </c>
      <c r="L5">
        <v>3.5</v>
      </c>
      <c r="M5">
        <v>4</v>
      </c>
      <c r="N5">
        <v>4</v>
      </c>
      <c r="O5">
        <v>0</v>
      </c>
      <c r="P5">
        <v>0</v>
      </c>
      <c r="Q5">
        <v>0</v>
      </c>
      <c r="R5">
        <v>1</v>
      </c>
      <c r="S5">
        <v>4.5</v>
      </c>
      <c r="T5">
        <v>1</v>
      </c>
      <c r="U5">
        <f t="shared" si="0"/>
        <v>64.5</v>
      </c>
    </row>
    <row r="6" spans="1:21" ht="12.75">
      <c r="A6" s="1" t="s">
        <v>44</v>
      </c>
      <c r="B6">
        <v>3.25</v>
      </c>
      <c r="C6">
        <v>4</v>
      </c>
      <c r="D6">
        <v>6</v>
      </c>
      <c r="E6">
        <v>5</v>
      </c>
      <c r="F6">
        <v>4.25</v>
      </c>
      <c r="G6">
        <v>2.5</v>
      </c>
      <c r="H6">
        <v>2.5</v>
      </c>
      <c r="I6">
        <v>2.5</v>
      </c>
      <c r="J6">
        <v>3.25</v>
      </c>
      <c r="K6">
        <v>2</v>
      </c>
      <c r="L6">
        <v>4.25</v>
      </c>
      <c r="M6">
        <v>3</v>
      </c>
      <c r="N6">
        <v>3</v>
      </c>
      <c r="O6">
        <v>2.5</v>
      </c>
      <c r="P6">
        <v>2.5</v>
      </c>
      <c r="Q6">
        <v>2.5</v>
      </c>
      <c r="R6">
        <v>2</v>
      </c>
      <c r="S6">
        <v>4</v>
      </c>
      <c r="T6">
        <v>2.5</v>
      </c>
      <c r="U6">
        <f t="shared" si="0"/>
        <v>61.5</v>
      </c>
    </row>
    <row r="7" spans="1:21" ht="12.75">
      <c r="A7" s="1" t="s">
        <v>45</v>
      </c>
      <c r="B7">
        <v>4</v>
      </c>
      <c r="C7">
        <v>4</v>
      </c>
      <c r="D7">
        <v>7</v>
      </c>
      <c r="E7">
        <v>5</v>
      </c>
      <c r="F7">
        <v>4.5</v>
      </c>
      <c r="G7">
        <v>1.5</v>
      </c>
      <c r="H7">
        <v>5</v>
      </c>
      <c r="I7">
        <v>5</v>
      </c>
      <c r="J7">
        <v>2.5</v>
      </c>
      <c r="K7">
        <v>6.5</v>
      </c>
      <c r="L7">
        <v>4.25</v>
      </c>
      <c r="M7">
        <v>4</v>
      </c>
      <c r="N7">
        <v>4</v>
      </c>
      <c r="O7">
        <v>4</v>
      </c>
      <c r="P7">
        <v>4</v>
      </c>
      <c r="Q7">
        <v>4</v>
      </c>
      <c r="R7">
        <v>3.5</v>
      </c>
      <c r="S7">
        <v>7.5</v>
      </c>
      <c r="T7">
        <v>5</v>
      </c>
      <c r="U7">
        <f t="shared" si="0"/>
        <v>85.25</v>
      </c>
    </row>
    <row r="8" spans="1:21" ht="12.75">
      <c r="A8" s="1" t="s">
        <v>46</v>
      </c>
      <c r="B8">
        <v>3.5</v>
      </c>
      <c r="C8">
        <v>3.5</v>
      </c>
      <c r="D8">
        <v>7</v>
      </c>
      <c r="E8">
        <v>5</v>
      </c>
      <c r="F8">
        <v>7.5</v>
      </c>
      <c r="G8">
        <v>1.5</v>
      </c>
      <c r="H8">
        <v>4</v>
      </c>
      <c r="I8">
        <v>2.5</v>
      </c>
      <c r="J8">
        <v>2.5</v>
      </c>
      <c r="K8">
        <v>4.5</v>
      </c>
      <c r="L8">
        <v>5</v>
      </c>
      <c r="M8">
        <v>4</v>
      </c>
      <c r="N8">
        <v>4</v>
      </c>
      <c r="O8">
        <v>4</v>
      </c>
      <c r="P8">
        <v>4</v>
      </c>
      <c r="Q8">
        <v>4</v>
      </c>
      <c r="R8">
        <v>2</v>
      </c>
      <c r="S8">
        <v>4</v>
      </c>
      <c r="T8">
        <v>2.5</v>
      </c>
      <c r="U8">
        <f t="shared" si="0"/>
        <v>75</v>
      </c>
    </row>
    <row r="9" spans="1:21" ht="12.75">
      <c r="A9" s="1" t="s">
        <v>47</v>
      </c>
      <c r="B9">
        <v>4.5</v>
      </c>
      <c r="C9">
        <v>4</v>
      </c>
      <c r="D9">
        <v>7</v>
      </c>
      <c r="E9">
        <v>4</v>
      </c>
      <c r="F9">
        <v>7</v>
      </c>
      <c r="G9">
        <v>5</v>
      </c>
      <c r="H9">
        <v>5</v>
      </c>
      <c r="I9">
        <v>5</v>
      </c>
      <c r="J9">
        <v>5</v>
      </c>
      <c r="K9">
        <v>8</v>
      </c>
      <c r="L9">
        <v>4</v>
      </c>
      <c r="M9">
        <v>4</v>
      </c>
      <c r="N9">
        <v>4</v>
      </c>
      <c r="O9">
        <v>3.5</v>
      </c>
      <c r="P9">
        <v>4</v>
      </c>
      <c r="Q9">
        <v>4</v>
      </c>
      <c r="R9">
        <v>4</v>
      </c>
      <c r="S9">
        <v>8</v>
      </c>
      <c r="T9">
        <v>3.5</v>
      </c>
      <c r="U9">
        <f t="shared" si="0"/>
        <v>93.5</v>
      </c>
    </row>
    <row r="10" spans="1:21" ht="12.75">
      <c r="A10" s="1" t="s">
        <v>48</v>
      </c>
      <c r="B10">
        <v>4</v>
      </c>
      <c r="C10">
        <v>4</v>
      </c>
      <c r="D10">
        <v>5.5</v>
      </c>
      <c r="E10">
        <v>5</v>
      </c>
      <c r="F10">
        <v>7</v>
      </c>
      <c r="G10">
        <v>5</v>
      </c>
      <c r="H10">
        <v>2.5</v>
      </c>
      <c r="I10">
        <v>5</v>
      </c>
      <c r="J10">
        <v>4.5</v>
      </c>
      <c r="K10">
        <v>6.25</v>
      </c>
      <c r="L10">
        <v>5</v>
      </c>
      <c r="M10">
        <v>4</v>
      </c>
      <c r="N10">
        <v>4</v>
      </c>
      <c r="O10">
        <v>4</v>
      </c>
      <c r="P10">
        <v>4</v>
      </c>
      <c r="Q10">
        <v>4</v>
      </c>
      <c r="R10">
        <v>4</v>
      </c>
      <c r="S10">
        <v>8</v>
      </c>
      <c r="T10">
        <v>2</v>
      </c>
      <c r="U10">
        <f t="shared" si="0"/>
        <v>87.75</v>
      </c>
    </row>
    <row r="11" spans="1:21" ht="12.75">
      <c r="A11" s="1" t="s">
        <v>49</v>
      </c>
      <c r="B11">
        <v>3.5</v>
      </c>
      <c r="C11">
        <v>4</v>
      </c>
      <c r="D11">
        <v>7</v>
      </c>
      <c r="E11">
        <v>5</v>
      </c>
      <c r="F11">
        <v>5</v>
      </c>
      <c r="G11">
        <v>5</v>
      </c>
      <c r="H11">
        <v>2.5</v>
      </c>
      <c r="I11">
        <v>2.5</v>
      </c>
      <c r="J11">
        <v>1.5</v>
      </c>
      <c r="K11">
        <v>4.25</v>
      </c>
      <c r="L11">
        <v>2.5</v>
      </c>
      <c r="M11">
        <v>4</v>
      </c>
      <c r="N11">
        <v>4</v>
      </c>
      <c r="O11">
        <v>2</v>
      </c>
      <c r="P11">
        <v>1</v>
      </c>
      <c r="Q11">
        <v>2.5</v>
      </c>
      <c r="R11">
        <v>2</v>
      </c>
      <c r="S11">
        <v>7.5</v>
      </c>
      <c r="T11">
        <v>2</v>
      </c>
      <c r="U11">
        <f t="shared" si="0"/>
        <v>67.75</v>
      </c>
    </row>
    <row r="12" spans="1:21" ht="12.75">
      <c r="A12" s="1" t="s">
        <v>50</v>
      </c>
      <c r="B12">
        <v>5</v>
      </c>
      <c r="C12">
        <v>4</v>
      </c>
      <c r="D12">
        <v>4.5</v>
      </c>
      <c r="E12">
        <v>5</v>
      </c>
      <c r="F12">
        <v>7</v>
      </c>
      <c r="G12">
        <v>5</v>
      </c>
      <c r="H12">
        <v>4</v>
      </c>
      <c r="I12">
        <v>5</v>
      </c>
      <c r="J12">
        <v>2.5</v>
      </c>
      <c r="K12">
        <v>8</v>
      </c>
      <c r="L12">
        <v>5</v>
      </c>
      <c r="M12">
        <v>4</v>
      </c>
      <c r="N12">
        <v>4</v>
      </c>
      <c r="O12">
        <v>4</v>
      </c>
      <c r="P12">
        <v>4</v>
      </c>
      <c r="Q12">
        <v>4</v>
      </c>
      <c r="R12">
        <v>4</v>
      </c>
      <c r="S12">
        <v>8</v>
      </c>
      <c r="T12">
        <v>4</v>
      </c>
      <c r="U12">
        <f t="shared" si="0"/>
        <v>91</v>
      </c>
    </row>
    <row r="13" spans="1:21" ht="12.75">
      <c r="A13" s="1" t="s">
        <v>51</v>
      </c>
      <c r="B13">
        <v>5</v>
      </c>
      <c r="C13">
        <v>4</v>
      </c>
      <c r="D13">
        <v>6</v>
      </c>
      <c r="E13">
        <v>5</v>
      </c>
      <c r="F13">
        <v>8</v>
      </c>
      <c r="G13">
        <v>5</v>
      </c>
      <c r="H13">
        <v>5</v>
      </c>
      <c r="I13">
        <v>5</v>
      </c>
      <c r="J13">
        <v>5</v>
      </c>
      <c r="K13">
        <v>8</v>
      </c>
      <c r="L13">
        <v>5</v>
      </c>
      <c r="M13">
        <v>4</v>
      </c>
      <c r="N13">
        <v>4</v>
      </c>
      <c r="O13">
        <v>4</v>
      </c>
      <c r="P13">
        <v>4</v>
      </c>
      <c r="Q13">
        <v>4</v>
      </c>
      <c r="R13">
        <v>4</v>
      </c>
      <c r="S13">
        <v>8</v>
      </c>
      <c r="T13">
        <v>5</v>
      </c>
      <c r="U13">
        <f t="shared" si="0"/>
        <v>98</v>
      </c>
    </row>
    <row r="14" spans="1:21" ht="12.75">
      <c r="A14" s="1" t="s">
        <v>52</v>
      </c>
      <c r="B14">
        <v>3.5</v>
      </c>
      <c r="C14">
        <v>4</v>
      </c>
      <c r="D14">
        <v>7</v>
      </c>
      <c r="E14">
        <v>5</v>
      </c>
      <c r="F14">
        <v>7.5</v>
      </c>
      <c r="G14">
        <v>5</v>
      </c>
      <c r="H14">
        <v>2.5</v>
      </c>
      <c r="I14">
        <v>2.5</v>
      </c>
      <c r="J14">
        <v>5</v>
      </c>
      <c r="K14">
        <v>8</v>
      </c>
      <c r="L14">
        <v>5</v>
      </c>
      <c r="M14">
        <v>4</v>
      </c>
      <c r="N14">
        <v>4</v>
      </c>
      <c r="O14">
        <v>4</v>
      </c>
      <c r="P14">
        <v>4</v>
      </c>
      <c r="Q14">
        <v>4</v>
      </c>
      <c r="R14">
        <v>3.5</v>
      </c>
      <c r="S14">
        <v>8</v>
      </c>
      <c r="T14">
        <v>1.5</v>
      </c>
      <c r="U14">
        <f t="shared" si="0"/>
        <v>88</v>
      </c>
    </row>
    <row r="15" spans="1:21" ht="12.75">
      <c r="A15" s="1" t="s">
        <v>53</v>
      </c>
      <c r="B15">
        <v>3</v>
      </c>
      <c r="C15">
        <v>3</v>
      </c>
      <c r="D15">
        <v>7</v>
      </c>
      <c r="E15">
        <v>5</v>
      </c>
      <c r="F15">
        <v>8</v>
      </c>
      <c r="G15">
        <v>5</v>
      </c>
      <c r="H15">
        <v>5</v>
      </c>
      <c r="I15">
        <v>5</v>
      </c>
      <c r="J15">
        <v>4</v>
      </c>
      <c r="K15">
        <v>7</v>
      </c>
      <c r="L15">
        <v>5</v>
      </c>
      <c r="M15">
        <v>4</v>
      </c>
      <c r="N15">
        <v>4</v>
      </c>
      <c r="O15">
        <v>4</v>
      </c>
      <c r="P15">
        <v>4</v>
      </c>
      <c r="Q15">
        <v>4</v>
      </c>
      <c r="R15">
        <v>2</v>
      </c>
      <c r="S15">
        <v>8</v>
      </c>
      <c r="T15">
        <v>5</v>
      </c>
      <c r="U15">
        <f t="shared" si="0"/>
        <v>92</v>
      </c>
    </row>
    <row r="16" spans="1:21" ht="12.75">
      <c r="A16" s="1" t="s">
        <v>54</v>
      </c>
      <c r="B16">
        <v>3</v>
      </c>
      <c r="C16">
        <v>1.5</v>
      </c>
      <c r="D16">
        <v>5</v>
      </c>
      <c r="E16">
        <v>3.5</v>
      </c>
      <c r="F16">
        <v>0</v>
      </c>
      <c r="G16">
        <v>0</v>
      </c>
      <c r="H16">
        <v>3.5</v>
      </c>
      <c r="I16">
        <v>3.5</v>
      </c>
      <c r="J16">
        <v>3.25</v>
      </c>
      <c r="K16">
        <v>4</v>
      </c>
      <c r="L16">
        <v>2.5</v>
      </c>
      <c r="M16">
        <v>2</v>
      </c>
      <c r="N16">
        <v>2</v>
      </c>
      <c r="O16">
        <v>2</v>
      </c>
      <c r="P16">
        <v>2</v>
      </c>
      <c r="Q16">
        <v>0.5</v>
      </c>
      <c r="R16">
        <v>2</v>
      </c>
      <c r="S16">
        <v>4</v>
      </c>
      <c r="T16">
        <v>2.5</v>
      </c>
      <c r="U16">
        <f t="shared" si="0"/>
        <v>46.75</v>
      </c>
    </row>
    <row r="17" spans="1:21" ht="12.75">
      <c r="A17" s="1" t="s">
        <v>55</v>
      </c>
      <c r="B17">
        <v>4.5</v>
      </c>
      <c r="C17">
        <v>4</v>
      </c>
      <c r="D17">
        <v>7</v>
      </c>
      <c r="E17">
        <v>5</v>
      </c>
      <c r="F17">
        <v>8</v>
      </c>
      <c r="G17">
        <v>4</v>
      </c>
      <c r="H17">
        <v>4.5</v>
      </c>
      <c r="I17">
        <v>5</v>
      </c>
      <c r="J17">
        <v>5</v>
      </c>
      <c r="K17">
        <v>8</v>
      </c>
      <c r="L17">
        <v>5</v>
      </c>
      <c r="M17">
        <v>3.5</v>
      </c>
      <c r="N17">
        <v>4</v>
      </c>
      <c r="O17">
        <v>4</v>
      </c>
      <c r="P17">
        <v>4</v>
      </c>
      <c r="Q17">
        <v>3</v>
      </c>
      <c r="R17">
        <v>4</v>
      </c>
      <c r="S17">
        <v>8</v>
      </c>
      <c r="T17">
        <v>4</v>
      </c>
      <c r="U17">
        <f t="shared" si="0"/>
        <v>94.5</v>
      </c>
    </row>
    <row r="18" spans="1:21" ht="12.75">
      <c r="A18" s="1" t="s">
        <v>56</v>
      </c>
      <c r="B18">
        <v>5</v>
      </c>
      <c r="C18">
        <v>4</v>
      </c>
      <c r="D18">
        <v>8</v>
      </c>
      <c r="E18">
        <v>5</v>
      </c>
      <c r="F18">
        <v>8</v>
      </c>
      <c r="G18">
        <v>5</v>
      </c>
      <c r="H18">
        <v>5</v>
      </c>
      <c r="I18">
        <v>5</v>
      </c>
      <c r="J18">
        <v>4.5</v>
      </c>
      <c r="K18">
        <v>8</v>
      </c>
      <c r="L18">
        <v>5</v>
      </c>
      <c r="M18">
        <v>4</v>
      </c>
      <c r="N18">
        <v>4</v>
      </c>
      <c r="O18">
        <v>3</v>
      </c>
      <c r="P18">
        <v>3</v>
      </c>
      <c r="Q18">
        <v>2</v>
      </c>
      <c r="R18">
        <v>4</v>
      </c>
      <c r="S18">
        <v>8</v>
      </c>
      <c r="T18">
        <v>4.25</v>
      </c>
      <c r="U18">
        <f t="shared" si="0"/>
        <v>94.75</v>
      </c>
    </row>
    <row r="19" spans="1:21" ht="12.75">
      <c r="A19" s="1" t="s">
        <v>57</v>
      </c>
      <c r="B19">
        <v>4</v>
      </c>
      <c r="C19">
        <v>4</v>
      </c>
      <c r="D19">
        <v>5</v>
      </c>
      <c r="E19">
        <v>5</v>
      </c>
      <c r="F19">
        <v>4.5</v>
      </c>
      <c r="G19">
        <v>5</v>
      </c>
      <c r="H19">
        <v>2.75</v>
      </c>
      <c r="I19">
        <v>2.5</v>
      </c>
      <c r="J19">
        <v>2.5</v>
      </c>
      <c r="K19">
        <v>8</v>
      </c>
      <c r="L19">
        <v>3.5</v>
      </c>
      <c r="M19">
        <v>4</v>
      </c>
      <c r="N19">
        <v>4</v>
      </c>
      <c r="O19">
        <v>4</v>
      </c>
      <c r="P19">
        <v>4</v>
      </c>
      <c r="Q19">
        <v>4</v>
      </c>
      <c r="R19">
        <v>4</v>
      </c>
      <c r="S19">
        <v>8</v>
      </c>
      <c r="T19">
        <v>3.5</v>
      </c>
      <c r="U19">
        <f t="shared" si="0"/>
        <v>82.25</v>
      </c>
    </row>
    <row r="20" spans="1:21" ht="12.75">
      <c r="A20" s="1" t="s">
        <v>58</v>
      </c>
      <c r="B20">
        <v>5</v>
      </c>
      <c r="C20">
        <v>4</v>
      </c>
      <c r="D20">
        <v>7</v>
      </c>
      <c r="E20">
        <v>5</v>
      </c>
      <c r="F20">
        <v>7</v>
      </c>
      <c r="G20">
        <v>5</v>
      </c>
      <c r="H20">
        <v>3</v>
      </c>
      <c r="I20">
        <v>2.5</v>
      </c>
      <c r="J20">
        <v>5</v>
      </c>
      <c r="K20">
        <v>3</v>
      </c>
      <c r="L20">
        <v>4.25</v>
      </c>
      <c r="M20">
        <v>4</v>
      </c>
      <c r="N20">
        <v>4</v>
      </c>
      <c r="O20">
        <v>3.5</v>
      </c>
      <c r="P20">
        <v>3.5</v>
      </c>
      <c r="Q20">
        <v>4</v>
      </c>
      <c r="R20">
        <v>3</v>
      </c>
      <c r="S20">
        <v>8</v>
      </c>
      <c r="T20">
        <v>3.5</v>
      </c>
      <c r="U20">
        <f t="shared" si="0"/>
        <v>84.25</v>
      </c>
    </row>
    <row r="21" spans="1:21" ht="12.75">
      <c r="A21" s="1" t="s">
        <v>59</v>
      </c>
      <c r="B21">
        <v>4</v>
      </c>
      <c r="C21">
        <v>4</v>
      </c>
      <c r="D21">
        <v>6</v>
      </c>
      <c r="E21">
        <v>5</v>
      </c>
      <c r="F21">
        <v>8</v>
      </c>
      <c r="G21">
        <v>5</v>
      </c>
      <c r="H21">
        <v>2</v>
      </c>
      <c r="I21">
        <v>5</v>
      </c>
      <c r="J21">
        <v>4.5</v>
      </c>
      <c r="K21">
        <v>8</v>
      </c>
      <c r="L21">
        <v>5</v>
      </c>
      <c r="M21">
        <v>4</v>
      </c>
      <c r="N21">
        <v>4</v>
      </c>
      <c r="O21">
        <v>4</v>
      </c>
      <c r="P21">
        <v>4</v>
      </c>
      <c r="Q21">
        <v>4</v>
      </c>
      <c r="R21">
        <v>4</v>
      </c>
      <c r="S21">
        <v>8</v>
      </c>
      <c r="T21">
        <v>5</v>
      </c>
      <c r="U21">
        <f t="shared" si="0"/>
        <v>93.5</v>
      </c>
    </row>
    <row r="22" spans="1:21" ht="12.75">
      <c r="A22" s="1" t="s">
        <v>60</v>
      </c>
      <c r="B22">
        <v>4.75</v>
      </c>
      <c r="C22">
        <v>4</v>
      </c>
      <c r="D22">
        <v>7.25</v>
      </c>
      <c r="E22">
        <v>5</v>
      </c>
      <c r="F22">
        <v>6.5</v>
      </c>
      <c r="G22">
        <v>2.5</v>
      </c>
      <c r="H22">
        <v>5</v>
      </c>
      <c r="I22">
        <v>5</v>
      </c>
      <c r="J22">
        <v>5</v>
      </c>
      <c r="K22">
        <v>8</v>
      </c>
      <c r="L22">
        <v>4.25</v>
      </c>
      <c r="M22">
        <v>3</v>
      </c>
      <c r="N22">
        <v>3</v>
      </c>
      <c r="O22">
        <v>2</v>
      </c>
      <c r="P22">
        <v>2</v>
      </c>
      <c r="Q22">
        <v>2.5</v>
      </c>
      <c r="R22">
        <v>2</v>
      </c>
      <c r="S22">
        <v>4</v>
      </c>
      <c r="T22">
        <v>2.5</v>
      </c>
      <c r="U22">
        <f t="shared" si="0"/>
        <v>78.25</v>
      </c>
    </row>
    <row r="23" spans="1:21" ht="12.75">
      <c r="A23" s="1" t="s">
        <v>61</v>
      </c>
      <c r="B23">
        <v>4</v>
      </c>
      <c r="C23">
        <v>4</v>
      </c>
      <c r="D23">
        <v>3.5</v>
      </c>
      <c r="E23">
        <v>5</v>
      </c>
      <c r="F23">
        <v>8</v>
      </c>
      <c r="G23">
        <v>2.5</v>
      </c>
      <c r="H23">
        <v>3.5</v>
      </c>
      <c r="I23">
        <v>5</v>
      </c>
      <c r="J23">
        <v>5</v>
      </c>
      <c r="K23">
        <v>8</v>
      </c>
      <c r="L23">
        <v>4.25</v>
      </c>
      <c r="M23">
        <v>4</v>
      </c>
      <c r="N23">
        <v>4</v>
      </c>
      <c r="O23">
        <v>4</v>
      </c>
      <c r="P23">
        <v>4</v>
      </c>
      <c r="Q23">
        <v>3</v>
      </c>
      <c r="R23">
        <v>3.5</v>
      </c>
      <c r="S23">
        <v>8</v>
      </c>
      <c r="T23">
        <v>2.5</v>
      </c>
      <c r="U23">
        <f t="shared" si="0"/>
        <v>85.75</v>
      </c>
    </row>
    <row r="24" spans="1:21" ht="12.75">
      <c r="A24" s="1" t="s">
        <v>62</v>
      </c>
      <c r="B24">
        <v>3.5</v>
      </c>
      <c r="C24">
        <v>2</v>
      </c>
      <c r="D24">
        <v>6</v>
      </c>
      <c r="E24">
        <v>5</v>
      </c>
      <c r="F24">
        <v>8</v>
      </c>
      <c r="G24">
        <v>5</v>
      </c>
      <c r="H24">
        <v>2.5</v>
      </c>
      <c r="I24">
        <v>5</v>
      </c>
      <c r="J24">
        <v>4.75</v>
      </c>
      <c r="K24">
        <v>8</v>
      </c>
      <c r="L24">
        <v>4.25</v>
      </c>
      <c r="M24">
        <v>4</v>
      </c>
      <c r="N24">
        <v>4</v>
      </c>
      <c r="O24">
        <v>4</v>
      </c>
      <c r="P24">
        <v>4</v>
      </c>
      <c r="Q24">
        <v>4</v>
      </c>
      <c r="R24">
        <v>3.5</v>
      </c>
      <c r="S24">
        <v>8</v>
      </c>
      <c r="T24">
        <v>5</v>
      </c>
      <c r="U24">
        <f t="shared" si="0"/>
        <v>90.5</v>
      </c>
    </row>
    <row r="25" ht="12.75">
      <c r="A25" s="1"/>
    </row>
    <row r="26" spans="1:21" ht="12.75">
      <c r="A26" s="1" t="s">
        <v>63</v>
      </c>
      <c r="B26">
        <v>5</v>
      </c>
      <c r="C26">
        <v>4</v>
      </c>
      <c r="D26">
        <v>8</v>
      </c>
      <c r="E26">
        <v>5</v>
      </c>
      <c r="F26">
        <v>8</v>
      </c>
      <c r="G26">
        <v>5</v>
      </c>
      <c r="H26">
        <v>5</v>
      </c>
      <c r="I26">
        <v>5</v>
      </c>
      <c r="J26">
        <v>5</v>
      </c>
      <c r="K26">
        <v>8</v>
      </c>
      <c r="L26">
        <v>5</v>
      </c>
      <c r="M26">
        <v>4</v>
      </c>
      <c r="N26">
        <v>4</v>
      </c>
      <c r="O26">
        <v>4</v>
      </c>
      <c r="P26">
        <v>4</v>
      </c>
      <c r="Q26">
        <v>4</v>
      </c>
      <c r="R26">
        <v>4</v>
      </c>
      <c r="S26">
        <v>8</v>
      </c>
      <c r="T26">
        <v>5</v>
      </c>
      <c r="U26">
        <v>100</v>
      </c>
    </row>
    <row r="27" ht="12.75">
      <c r="A27" s="1"/>
    </row>
    <row r="28" ht="12.75">
      <c r="A28" s="1" t="s">
        <v>67</v>
      </c>
    </row>
    <row r="30" ht="12.75">
      <c r="A30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60" ht="12.75">
      <c r="A60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90" ht="12.75">
      <c r="A90" s="1"/>
    </row>
  </sheetData>
  <printOptions/>
  <pageMargins left="0.75" right="0.75" top="1.5" bottom="1.5" header="1" footer="1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90"/>
  <sheetViews>
    <sheetView showOutlineSymbols="0" workbookViewId="0" topLeftCell="A1">
      <selection activeCell="L2" sqref="L2:L24"/>
    </sheetView>
  </sheetViews>
  <sheetFormatPr defaultColWidth="9.140625" defaultRowHeight="12.75"/>
  <cols>
    <col min="1" max="1" width="28.421875" style="0" customWidth="1"/>
    <col min="2" max="11" width="6.28125" style="0" customWidth="1"/>
  </cols>
  <sheetData>
    <row r="1" spans="1:12" ht="12.75">
      <c r="A1" s="7" t="s">
        <v>85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 t="s">
        <v>5</v>
      </c>
    </row>
    <row r="2" spans="1:12" ht="12.75">
      <c r="A2" s="1" t="s">
        <v>40</v>
      </c>
      <c r="B2">
        <v>6</v>
      </c>
      <c r="C2">
        <v>9</v>
      </c>
      <c r="D2">
        <v>5</v>
      </c>
      <c r="E2">
        <v>7.5</v>
      </c>
      <c r="F2">
        <v>7.5</v>
      </c>
      <c r="G2">
        <v>5</v>
      </c>
      <c r="H2">
        <v>6</v>
      </c>
      <c r="I2">
        <v>8</v>
      </c>
      <c r="J2">
        <v>6.5</v>
      </c>
      <c r="K2">
        <v>8.5</v>
      </c>
      <c r="L2">
        <f aca="true" t="shared" si="0" ref="L2:L24">SUM(B2:K2)</f>
        <v>69</v>
      </c>
    </row>
    <row r="3" spans="1:12" ht="12.75">
      <c r="A3" s="1" t="s">
        <v>41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f t="shared" si="0"/>
        <v>0</v>
      </c>
    </row>
    <row r="4" spans="1:12" ht="12.75">
      <c r="A4" s="1" t="s">
        <v>42</v>
      </c>
      <c r="B4">
        <v>5</v>
      </c>
      <c r="C4">
        <v>6.5</v>
      </c>
      <c r="D4">
        <v>10</v>
      </c>
      <c r="E4">
        <v>6.5</v>
      </c>
      <c r="F4">
        <v>7</v>
      </c>
      <c r="G4">
        <v>9.5</v>
      </c>
      <c r="H4">
        <v>7.5</v>
      </c>
      <c r="I4">
        <v>6.5</v>
      </c>
      <c r="J4">
        <v>6.5</v>
      </c>
      <c r="K4">
        <v>10</v>
      </c>
      <c r="L4">
        <f t="shared" si="0"/>
        <v>75</v>
      </c>
    </row>
    <row r="5" spans="1:12" ht="12.75">
      <c r="A5" s="1" t="s">
        <v>43</v>
      </c>
      <c r="B5">
        <v>5</v>
      </c>
      <c r="C5">
        <v>5.5</v>
      </c>
      <c r="D5">
        <v>10</v>
      </c>
      <c r="E5">
        <v>9</v>
      </c>
      <c r="F5">
        <v>6.5</v>
      </c>
      <c r="G5">
        <v>4</v>
      </c>
      <c r="H5">
        <v>10</v>
      </c>
      <c r="I5">
        <v>7.5</v>
      </c>
      <c r="J5">
        <v>6.5</v>
      </c>
      <c r="K5">
        <v>10</v>
      </c>
      <c r="L5">
        <f t="shared" si="0"/>
        <v>74</v>
      </c>
    </row>
    <row r="6" spans="1:12" ht="12.75">
      <c r="A6" s="1" t="s">
        <v>44</v>
      </c>
      <c r="B6">
        <v>5.25</v>
      </c>
      <c r="C6">
        <v>6</v>
      </c>
      <c r="D6">
        <v>5</v>
      </c>
      <c r="E6">
        <v>6</v>
      </c>
      <c r="F6">
        <v>4</v>
      </c>
      <c r="G6">
        <v>8.5</v>
      </c>
      <c r="H6">
        <v>10</v>
      </c>
      <c r="I6">
        <v>8</v>
      </c>
      <c r="J6">
        <v>6</v>
      </c>
      <c r="K6">
        <v>8.5</v>
      </c>
      <c r="L6">
        <f t="shared" si="0"/>
        <v>67.25</v>
      </c>
    </row>
    <row r="7" spans="1:12" ht="12.75">
      <c r="A7" s="1" t="s">
        <v>45</v>
      </c>
      <c r="B7">
        <v>10</v>
      </c>
      <c r="C7">
        <v>10</v>
      </c>
      <c r="D7">
        <v>8.5</v>
      </c>
      <c r="E7">
        <v>9</v>
      </c>
      <c r="F7">
        <v>9</v>
      </c>
      <c r="G7">
        <v>8</v>
      </c>
      <c r="H7">
        <v>10</v>
      </c>
      <c r="I7">
        <v>10</v>
      </c>
      <c r="J7">
        <v>9</v>
      </c>
      <c r="K7">
        <v>6</v>
      </c>
      <c r="L7">
        <f t="shared" si="0"/>
        <v>89.5</v>
      </c>
    </row>
    <row r="8" spans="1:12" ht="12.75">
      <c r="A8" s="1" t="s">
        <v>46</v>
      </c>
      <c r="B8">
        <v>8</v>
      </c>
      <c r="C8">
        <v>10</v>
      </c>
      <c r="D8">
        <v>6</v>
      </c>
      <c r="E8">
        <v>9</v>
      </c>
      <c r="F8">
        <v>9</v>
      </c>
      <c r="G8">
        <v>6</v>
      </c>
      <c r="H8">
        <v>7</v>
      </c>
      <c r="I8">
        <v>8.5</v>
      </c>
      <c r="J8">
        <v>6</v>
      </c>
      <c r="K8">
        <v>5.5</v>
      </c>
      <c r="L8">
        <f t="shared" si="0"/>
        <v>75</v>
      </c>
    </row>
    <row r="9" spans="1:12" ht="12.75">
      <c r="A9" s="1" t="s">
        <v>47</v>
      </c>
      <c r="B9">
        <v>8.25</v>
      </c>
      <c r="C9">
        <v>9</v>
      </c>
      <c r="D9">
        <v>7</v>
      </c>
      <c r="E9">
        <v>9</v>
      </c>
      <c r="F9">
        <v>8</v>
      </c>
      <c r="G9">
        <v>5.5</v>
      </c>
      <c r="H9">
        <v>8</v>
      </c>
      <c r="I9">
        <v>10</v>
      </c>
      <c r="J9">
        <v>7.5</v>
      </c>
      <c r="K9">
        <v>9</v>
      </c>
      <c r="L9">
        <f t="shared" si="0"/>
        <v>81.25</v>
      </c>
    </row>
    <row r="10" spans="1:12" ht="12.75">
      <c r="A10" s="1" t="s">
        <v>48</v>
      </c>
      <c r="B10">
        <v>8.25</v>
      </c>
      <c r="C10">
        <v>9</v>
      </c>
      <c r="D10">
        <v>8</v>
      </c>
      <c r="E10">
        <v>8.25</v>
      </c>
      <c r="F10">
        <v>5</v>
      </c>
      <c r="G10">
        <v>7.5</v>
      </c>
      <c r="H10">
        <v>9</v>
      </c>
      <c r="I10">
        <v>7</v>
      </c>
      <c r="J10">
        <v>7.5</v>
      </c>
      <c r="K10">
        <v>10</v>
      </c>
      <c r="L10">
        <f t="shared" si="0"/>
        <v>79.5</v>
      </c>
    </row>
    <row r="11" spans="1:12" ht="12.75">
      <c r="A11" s="1" t="s">
        <v>49</v>
      </c>
      <c r="B11">
        <v>5.25</v>
      </c>
      <c r="C11">
        <v>7</v>
      </c>
      <c r="D11">
        <v>10</v>
      </c>
      <c r="E11">
        <v>4.5</v>
      </c>
      <c r="F11">
        <v>0</v>
      </c>
      <c r="G11">
        <v>6</v>
      </c>
      <c r="H11">
        <v>7</v>
      </c>
      <c r="I11">
        <v>5</v>
      </c>
      <c r="J11">
        <v>4</v>
      </c>
      <c r="K11">
        <v>6.5</v>
      </c>
      <c r="L11">
        <f t="shared" si="0"/>
        <v>55.25</v>
      </c>
    </row>
    <row r="12" spans="1:12" ht="12.75">
      <c r="A12" s="1" t="s">
        <v>50</v>
      </c>
      <c r="B12">
        <v>8</v>
      </c>
      <c r="C12">
        <v>10</v>
      </c>
      <c r="D12">
        <v>6</v>
      </c>
      <c r="E12">
        <v>8</v>
      </c>
      <c r="F12">
        <v>5.5</v>
      </c>
      <c r="G12">
        <v>10</v>
      </c>
      <c r="H12">
        <v>8</v>
      </c>
      <c r="I12">
        <v>10</v>
      </c>
      <c r="J12">
        <v>5</v>
      </c>
      <c r="K12">
        <v>10</v>
      </c>
      <c r="L12">
        <f t="shared" si="0"/>
        <v>80.5</v>
      </c>
    </row>
    <row r="13" spans="1:12" ht="12.75">
      <c r="A13" s="1" t="s">
        <v>51</v>
      </c>
      <c r="B13">
        <v>10</v>
      </c>
      <c r="C13">
        <v>10</v>
      </c>
      <c r="D13">
        <v>10</v>
      </c>
      <c r="E13">
        <v>8</v>
      </c>
      <c r="F13">
        <v>7.5</v>
      </c>
      <c r="G13">
        <v>10</v>
      </c>
      <c r="H13">
        <v>10</v>
      </c>
      <c r="I13">
        <v>10</v>
      </c>
      <c r="J13">
        <v>9.5</v>
      </c>
      <c r="K13">
        <v>10</v>
      </c>
      <c r="L13">
        <f t="shared" si="0"/>
        <v>95</v>
      </c>
    </row>
    <row r="14" spans="1:12" ht="12.75">
      <c r="A14" s="1" t="s">
        <v>52</v>
      </c>
      <c r="B14">
        <v>8</v>
      </c>
      <c r="C14">
        <v>7.5</v>
      </c>
      <c r="D14">
        <v>10</v>
      </c>
      <c r="E14">
        <v>7.5</v>
      </c>
      <c r="F14">
        <v>7.5</v>
      </c>
      <c r="G14">
        <v>8.5</v>
      </c>
      <c r="H14">
        <v>6.5</v>
      </c>
      <c r="I14">
        <v>7</v>
      </c>
      <c r="J14">
        <v>7.5</v>
      </c>
      <c r="K14">
        <v>10</v>
      </c>
      <c r="L14">
        <f t="shared" si="0"/>
        <v>80</v>
      </c>
    </row>
    <row r="15" spans="1:12" ht="12.75">
      <c r="A15" s="1" t="s">
        <v>53</v>
      </c>
      <c r="B15">
        <v>10</v>
      </c>
      <c r="C15">
        <v>9</v>
      </c>
      <c r="D15">
        <v>10</v>
      </c>
      <c r="E15">
        <v>10</v>
      </c>
      <c r="F15">
        <v>10</v>
      </c>
      <c r="G15">
        <v>9.5</v>
      </c>
      <c r="H15">
        <v>9</v>
      </c>
      <c r="I15">
        <v>10</v>
      </c>
      <c r="J15">
        <v>10</v>
      </c>
      <c r="K15">
        <v>10</v>
      </c>
      <c r="L15">
        <f t="shared" si="0"/>
        <v>97.5</v>
      </c>
    </row>
    <row r="16" spans="1:12" ht="12.75">
      <c r="A16" s="1" t="s">
        <v>54</v>
      </c>
      <c r="B16">
        <v>5</v>
      </c>
      <c r="C16">
        <v>5.5</v>
      </c>
      <c r="D16">
        <v>6.5</v>
      </c>
      <c r="E16">
        <v>6</v>
      </c>
      <c r="F16">
        <v>6</v>
      </c>
      <c r="G16">
        <v>5</v>
      </c>
      <c r="H16">
        <v>4</v>
      </c>
      <c r="I16">
        <v>6.5</v>
      </c>
      <c r="J16">
        <v>4.5</v>
      </c>
      <c r="K16">
        <v>5</v>
      </c>
      <c r="L16">
        <f t="shared" si="0"/>
        <v>54</v>
      </c>
    </row>
    <row r="17" spans="1:12" ht="12.75">
      <c r="A17" s="1" t="s">
        <v>55</v>
      </c>
      <c r="B17">
        <v>8.5</v>
      </c>
      <c r="C17">
        <v>9</v>
      </c>
      <c r="D17">
        <v>8.5</v>
      </c>
      <c r="E17">
        <v>7.25</v>
      </c>
      <c r="F17">
        <v>9</v>
      </c>
      <c r="G17">
        <v>8.5</v>
      </c>
      <c r="H17">
        <v>10</v>
      </c>
      <c r="I17">
        <v>10</v>
      </c>
      <c r="J17">
        <v>8</v>
      </c>
      <c r="K17">
        <v>10</v>
      </c>
      <c r="L17">
        <f t="shared" si="0"/>
        <v>88.75</v>
      </c>
    </row>
    <row r="18" spans="1:12" ht="12.75">
      <c r="A18" s="1" t="s">
        <v>56</v>
      </c>
      <c r="B18">
        <v>10</v>
      </c>
      <c r="C18">
        <v>10</v>
      </c>
      <c r="D18">
        <v>10</v>
      </c>
      <c r="E18">
        <v>6.75</v>
      </c>
      <c r="F18">
        <v>7.5</v>
      </c>
      <c r="G18">
        <v>10</v>
      </c>
      <c r="H18">
        <v>8.5</v>
      </c>
      <c r="I18">
        <v>10</v>
      </c>
      <c r="J18">
        <v>8</v>
      </c>
      <c r="K18">
        <v>8</v>
      </c>
      <c r="L18">
        <f t="shared" si="0"/>
        <v>88.75</v>
      </c>
    </row>
    <row r="19" spans="1:12" ht="12.75">
      <c r="A19" s="1" t="s">
        <v>57</v>
      </c>
      <c r="B19">
        <v>7</v>
      </c>
      <c r="C19">
        <v>7.5</v>
      </c>
      <c r="D19">
        <v>8.5</v>
      </c>
      <c r="E19">
        <v>8</v>
      </c>
      <c r="F19">
        <v>6.5</v>
      </c>
      <c r="G19">
        <v>4</v>
      </c>
      <c r="H19">
        <v>10</v>
      </c>
      <c r="I19">
        <v>9</v>
      </c>
      <c r="J19">
        <v>6</v>
      </c>
      <c r="K19">
        <v>10</v>
      </c>
      <c r="L19">
        <f t="shared" si="0"/>
        <v>76.5</v>
      </c>
    </row>
    <row r="20" spans="1:12" ht="12.75">
      <c r="A20" s="1" t="s">
        <v>58</v>
      </c>
      <c r="B20">
        <v>7</v>
      </c>
      <c r="C20">
        <v>6.5</v>
      </c>
      <c r="D20">
        <v>2</v>
      </c>
      <c r="E20">
        <v>4.5</v>
      </c>
      <c r="F20">
        <v>6</v>
      </c>
      <c r="G20">
        <v>7</v>
      </c>
      <c r="H20">
        <v>3</v>
      </c>
      <c r="I20">
        <v>5.5</v>
      </c>
      <c r="J20">
        <v>7</v>
      </c>
      <c r="K20">
        <v>5</v>
      </c>
      <c r="L20">
        <f t="shared" si="0"/>
        <v>53.5</v>
      </c>
    </row>
    <row r="21" spans="1:12" ht="12.75">
      <c r="A21" s="1" t="s">
        <v>59</v>
      </c>
      <c r="B21">
        <v>10</v>
      </c>
      <c r="C21">
        <v>10</v>
      </c>
      <c r="D21">
        <v>10</v>
      </c>
      <c r="E21">
        <v>8</v>
      </c>
      <c r="F21">
        <v>8</v>
      </c>
      <c r="G21">
        <v>10</v>
      </c>
      <c r="H21">
        <v>10</v>
      </c>
      <c r="I21">
        <v>10</v>
      </c>
      <c r="J21">
        <v>6</v>
      </c>
      <c r="K21">
        <v>10</v>
      </c>
      <c r="L21">
        <f t="shared" si="0"/>
        <v>92</v>
      </c>
    </row>
    <row r="22" spans="1:12" ht="12.75">
      <c r="A22" s="1" t="s">
        <v>60</v>
      </c>
      <c r="B22">
        <v>10</v>
      </c>
      <c r="C22">
        <v>10</v>
      </c>
      <c r="D22">
        <v>9.5</v>
      </c>
      <c r="E22">
        <v>9</v>
      </c>
      <c r="F22">
        <v>7.5</v>
      </c>
      <c r="G22">
        <v>9.5</v>
      </c>
      <c r="H22">
        <v>8</v>
      </c>
      <c r="I22">
        <v>10</v>
      </c>
      <c r="J22">
        <v>8</v>
      </c>
      <c r="K22">
        <v>10</v>
      </c>
      <c r="L22">
        <f t="shared" si="0"/>
        <v>91.5</v>
      </c>
    </row>
    <row r="23" spans="1:12" ht="12.75">
      <c r="A23" s="1" t="s">
        <v>61</v>
      </c>
      <c r="B23">
        <v>6</v>
      </c>
      <c r="C23">
        <v>6.5</v>
      </c>
      <c r="D23">
        <v>10</v>
      </c>
      <c r="E23">
        <v>7</v>
      </c>
      <c r="F23">
        <v>7</v>
      </c>
      <c r="G23">
        <v>10</v>
      </c>
      <c r="H23">
        <v>8.5</v>
      </c>
      <c r="I23">
        <v>6</v>
      </c>
      <c r="J23">
        <v>6.5</v>
      </c>
      <c r="K23">
        <v>10</v>
      </c>
      <c r="L23">
        <f t="shared" si="0"/>
        <v>77.5</v>
      </c>
    </row>
    <row r="24" spans="1:12" ht="12.75">
      <c r="A24" s="1" t="s">
        <v>62</v>
      </c>
      <c r="B24">
        <v>8.5</v>
      </c>
      <c r="C24">
        <v>8</v>
      </c>
      <c r="D24">
        <v>10</v>
      </c>
      <c r="E24">
        <v>8.5</v>
      </c>
      <c r="F24">
        <v>9</v>
      </c>
      <c r="G24">
        <v>10</v>
      </c>
      <c r="H24">
        <v>7</v>
      </c>
      <c r="I24">
        <v>8.5</v>
      </c>
      <c r="J24">
        <v>9</v>
      </c>
      <c r="K24">
        <v>10</v>
      </c>
      <c r="L24">
        <f t="shared" si="0"/>
        <v>88.5</v>
      </c>
    </row>
    <row r="25" ht="12.75">
      <c r="A25" s="1"/>
    </row>
    <row r="26" spans="1:12" ht="12.75">
      <c r="A26" s="1" t="s">
        <v>63</v>
      </c>
      <c r="B26">
        <v>10</v>
      </c>
      <c r="C26">
        <v>10</v>
      </c>
      <c r="D26">
        <v>10</v>
      </c>
      <c r="E26">
        <v>10</v>
      </c>
      <c r="F26">
        <v>10</v>
      </c>
      <c r="G26">
        <v>10</v>
      </c>
      <c r="H26">
        <v>10</v>
      </c>
      <c r="I26">
        <v>10</v>
      </c>
      <c r="J26">
        <v>10</v>
      </c>
      <c r="K26">
        <v>10</v>
      </c>
      <c r="L26">
        <v>100</v>
      </c>
    </row>
    <row r="27" ht="12.75">
      <c r="A27" s="1"/>
    </row>
    <row r="28" ht="12.75">
      <c r="A28" s="1" t="s">
        <v>68</v>
      </c>
    </row>
    <row r="30" ht="12.75">
      <c r="A30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60" ht="12.75">
      <c r="A60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90" ht="12.75">
      <c r="A90" s="1"/>
    </row>
  </sheetData>
  <printOptions/>
  <pageMargins left="0.75" right="0.75" top="1.5" bottom="1.5" header="1" footer="1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0"/>
  <sheetViews>
    <sheetView showOutlineSymbols="0" workbookViewId="0" topLeftCell="A1">
      <selection activeCell="A1" sqref="A1"/>
    </sheetView>
  </sheetViews>
  <sheetFormatPr defaultColWidth="9.140625" defaultRowHeight="12.75"/>
  <cols>
    <col min="1" max="1" width="27.00390625" style="0" customWidth="1"/>
  </cols>
  <sheetData>
    <row r="1" spans="1:9" ht="12.75">
      <c r="A1" s="7" t="s">
        <v>2</v>
      </c>
      <c r="B1" s="7">
        <v>1</v>
      </c>
      <c r="C1" s="7">
        <v>2</v>
      </c>
      <c r="D1" s="7">
        <v>3</v>
      </c>
      <c r="E1" s="7">
        <v>4</v>
      </c>
      <c r="F1" s="7" t="s">
        <v>86</v>
      </c>
      <c r="G1" s="7" t="s">
        <v>87</v>
      </c>
      <c r="H1" s="7" t="s">
        <v>88</v>
      </c>
      <c r="I1" s="7" t="s">
        <v>26</v>
      </c>
    </row>
    <row r="2" spans="1:9" ht="12.75">
      <c r="A2" s="1" t="s">
        <v>40</v>
      </c>
      <c r="B2" s="2">
        <v>81</v>
      </c>
      <c r="C2" s="2">
        <v>94</v>
      </c>
      <c r="D2" s="2">
        <v>83</v>
      </c>
      <c r="E2" s="2">
        <v>72</v>
      </c>
      <c r="F2" s="2">
        <f aca="true" t="shared" si="0" ref="F2:F24">SUM(B2:E2)</f>
        <v>330</v>
      </c>
      <c r="G2" s="2">
        <f>MIN(B2:E2)</f>
        <v>72</v>
      </c>
      <c r="H2" s="2">
        <f>F2-G2</f>
        <v>258</v>
      </c>
      <c r="I2" s="9">
        <f>H2/3</f>
        <v>86</v>
      </c>
    </row>
    <row r="3" spans="1:9" ht="12.75">
      <c r="A3" s="1" t="s">
        <v>41</v>
      </c>
      <c r="B3" s="2">
        <v>87</v>
      </c>
      <c r="C3" s="2">
        <v>87</v>
      </c>
      <c r="D3" s="2">
        <v>86</v>
      </c>
      <c r="E3" s="2">
        <v>0</v>
      </c>
      <c r="F3" s="2">
        <f t="shared" si="0"/>
        <v>260</v>
      </c>
      <c r="G3" s="2">
        <f aca="true" t="shared" si="1" ref="G3:G24">MIN(B3:E3)</f>
        <v>0</v>
      </c>
      <c r="H3" s="2">
        <f aca="true" t="shared" si="2" ref="H3:H24">F3-G3</f>
        <v>260</v>
      </c>
      <c r="I3" s="9">
        <f aca="true" t="shared" si="3" ref="I3:I24">H3/3</f>
        <v>86.66666666666667</v>
      </c>
    </row>
    <row r="4" spans="1:9" ht="12.75">
      <c r="A4" s="1" t="s">
        <v>42</v>
      </c>
      <c r="B4" s="2">
        <v>92</v>
      </c>
      <c r="C4" s="2">
        <v>100</v>
      </c>
      <c r="D4" s="2">
        <v>94</v>
      </c>
      <c r="E4" s="2">
        <v>77</v>
      </c>
      <c r="F4" s="2">
        <f t="shared" si="0"/>
        <v>363</v>
      </c>
      <c r="G4" s="2">
        <f t="shared" si="1"/>
        <v>77</v>
      </c>
      <c r="H4" s="2">
        <f t="shared" si="2"/>
        <v>286</v>
      </c>
      <c r="I4" s="9">
        <f t="shared" si="3"/>
        <v>95.33333333333333</v>
      </c>
    </row>
    <row r="5" spans="1:9" ht="12.75">
      <c r="A5" s="1" t="s">
        <v>43</v>
      </c>
      <c r="B5" s="2">
        <v>78</v>
      </c>
      <c r="C5" s="2">
        <v>88</v>
      </c>
      <c r="D5" s="2">
        <v>61</v>
      </c>
      <c r="E5" s="2">
        <v>47</v>
      </c>
      <c r="F5" s="2">
        <f t="shared" si="0"/>
        <v>274</v>
      </c>
      <c r="G5" s="2">
        <f t="shared" si="1"/>
        <v>47</v>
      </c>
      <c r="H5" s="2">
        <f t="shared" si="2"/>
        <v>227</v>
      </c>
      <c r="I5" s="9">
        <f t="shared" si="3"/>
        <v>75.66666666666667</v>
      </c>
    </row>
    <row r="6" spans="1:9" ht="12.75">
      <c r="A6" s="1" t="s">
        <v>44</v>
      </c>
      <c r="B6" s="2">
        <v>85</v>
      </c>
      <c r="C6" s="2">
        <v>91</v>
      </c>
      <c r="D6" s="2">
        <v>95</v>
      </c>
      <c r="E6" s="2">
        <v>74</v>
      </c>
      <c r="F6" s="2">
        <f t="shared" si="0"/>
        <v>345</v>
      </c>
      <c r="G6" s="2">
        <f t="shared" si="1"/>
        <v>74</v>
      </c>
      <c r="H6" s="2">
        <f t="shared" si="2"/>
        <v>271</v>
      </c>
      <c r="I6" s="9">
        <f t="shared" si="3"/>
        <v>90.33333333333333</v>
      </c>
    </row>
    <row r="7" spans="1:9" ht="12.75">
      <c r="A7" s="1" t="s">
        <v>45</v>
      </c>
      <c r="B7" s="2">
        <v>98</v>
      </c>
      <c r="C7" s="2">
        <v>94</v>
      </c>
      <c r="D7" s="2">
        <v>98</v>
      </c>
      <c r="E7" s="2">
        <v>82</v>
      </c>
      <c r="F7" s="2">
        <f t="shared" si="0"/>
        <v>372</v>
      </c>
      <c r="G7" s="2">
        <f t="shared" si="1"/>
        <v>82</v>
      </c>
      <c r="H7" s="2">
        <f t="shared" si="2"/>
        <v>290</v>
      </c>
      <c r="I7" s="9">
        <f t="shared" si="3"/>
        <v>96.66666666666667</v>
      </c>
    </row>
    <row r="8" spans="1:9" ht="12.75">
      <c r="A8" s="1" t="s">
        <v>46</v>
      </c>
      <c r="B8" s="2">
        <v>73</v>
      </c>
      <c r="C8" s="2">
        <v>100</v>
      </c>
      <c r="D8" s="2">
        <v>85</v>
      </c>
      <c r="E8" s="2">
        <v>83</v>
      </c>
      <c r="F8" s="2">
        <f t="shared" si="0"/>
        <v>341</v>
      </c>
      <c r="G8" s="2">
        <f t="shared" si="1"/>
        <v>73</v>
      </c>
      <c r="H8" s="2">
        <f t="shared" si="2"/>
        <v>268</v>
      </c>
      <c r="I8" s="9">
        <f t="shared" si="3"/>
        <v>89.33333333333333</v>
      </c>
    </row>
    <row r="9" spans="1:9" ht="12.75">
      <c r="A9" s="1" t="s">
        <v>47</v>
      </c>
      <c r="B9" s="2">
        <v>72</v>
      </c>
      <c r="C9" s="2">
        <v>92</v>
      </c>
      <c r="D9" s="2">
        <v>89</v>
      </c>
      <c r="E9" s="2">
        <v>83</v>
      </c>
      <c r="F9" s="2">
        <f t="shared" si="0"/>
        <v>336</v>
      </c>
      <c r="G9" s="2">
        <f t="shared" si="1"/>
        <v>72</v>
      </c>
      <c r="H9" s="2">
        <f t="shared" si="2"/>
        <v>264</v>
      </c>
      <c r="I9" s="9">
        <f t="shared" si="3"/>
        <v>88</v>
      </c>
    </row>
    <row r="10" spans="1:9" ht="12.75">
      <c r="A10" s="1" t="s">
        <v>48</v>
      </c>
      <c r="B10" s="2">
        <v>94</v>
      </c>
      <c r="C10" s="2">
        <v>96</v>
      </c>
      <c r="D10" s="2">
        <v>79</v>
      </c>
      <c r="E10" s="2">
        <v>73</v>
      </c>
      <c r="F10" s="2">
        <f t="shared" si="0"/>
        <v>342</v>
      </c>
      <c r="G10" s="2">
        <f t="shared" si="1"/>
        <v>73</v>
      </c>
      <c r="H10" s="2">
        <f t="shared" si="2"/>
        <v>269</v>
      </c>
      <c r="I10" s="9">
        <f t="shared" si="3"/>
        <v>89.66666666666667</v>
      </c>
    </row>
    <row r="11" spans="1:9" ht="12.75">
      <c r="A11" s="1" t="s">
        <v>49</v>
      </c>
      <c r="B11" s="2">
        <v>45</v>
      </c>
      <c r="C11" s="2">
        <v>42</v>
      </c>
      <c r="D11" s="2">
        <v>23</v>
      </c>
      <c r="E11" s="2">
        <v>15</v>
      </c>
      <c r="F11" s="2">
        <f t="shared" si="0"/>
        <v>125</v>
      </c>
      <c r="G11" s="2">
        <f t="shared" si="1"/>
        <v>15</v>
      </c>
      <c r="H11" s="2">
        <f t="shared" si="2"/>
        <v>110</v>
      </c>
      <c r="I11" s="9">
        <f t="shared" si="3"/>
        <v>36.666666666666664</v>
      </c>
    </row>
    <row r="12" spans="1:9" ht="12.75">
      <c r="A12" s="1" t="s">
        <v>50</v>
      </c>
      <c r="B12" s="2">
        <v>84</v>
      </c>
      <c r="C12" s="2">
        <v>0</v>
      </c>
      <c r="D12" s="2">
        <v>85</v>
      </c>
      <c r="E12" s="2">
        <v>0</v>
      </c>
      <c r="F12" s="2">
        <f t="shared" si="0"/>
        <v>169</v>
      </c>
      <c r="G12" s="2">
        <f t="shared" si="1"/>
        <v>0</v>
      </c>
      <c r="H12" s="2">
        <f t="shared" si="2"/>
        <v>169</v>
      </c>
      <c r="I12" s="9">
        <f t="shared" si="3"/>
        <v>56.333333333333336</v>
      </c>
    </row>
    <row r="13" spans="1:9" ht="12.75">
      <c r="A13" s="1" t="s">
        <v>51</v>
      </c>
      <c r="B13" s="2">
        <v>95</v>
      </c>
      <c r="C13" s="2">
        <v>91</v>
      </c>
      <c r="D13" s="2">
        <v>98</v>
      </c>
      <c r="E13" s="2">
        <v>87</v>
      </c>
      <c r="F13" s="2">
        <f t="shared" si="0"/>
        <v>371</v>
      </c>
      <c r="G13" s="2">
        <f t="shared" si="1"/>
        <v>87</v>
      </c>
      <c r="H13" s="2">
        <f t="shared" si="2"/>
        <v>284</v>
      </c>
      <c r="I13" s="9">
        <f t="shared" si="3"/>
        <v>94.66666666666667</v>
      </c>
    </row>
    <row r="14" spans="1:9" ht="12.75">
      <c r="A14" s="1" t="s">
        <v>52</v>
      </c>
      <c r="B14" s="2">
        <v>87</v>
      </c>
      <c r="C14" s="2">
        <v>89</v>
      </c>
      <c r="D14" s="2">
        <v>79</v>
      </c>
      <c r="E14" s="2">
        <v>89</v>
      </c>
      <c r="F14" s="2">
        <f t="shared" si="0"/>
        <v>344</v>
      </c>
      <c r="G14" s="2">
        <f t="shared" si="1"/>
        <v>79</v>
      </c>
      <c r="H14" s="2">
        <f t="shared" si="2"/>
        <v>265</v>
      </c>
      <c r="I14" s="9">
        <f t="shared" si="3"/>
        <v>88.33333333333333</v>
      </c>
    </row>
    <row r="15" spans="1:9" ht="12.75">
      <c r="A15" s="1" t="s">
        <v>53</v>
      </c>
      <c r="B15" s="2">
        <v>58</v>
      </c>
      <c r="C15" s="2">
        <v>91</v>
      </c>
      <c r="D15" s="2">
        <v>93</v>
      </c>
      <c r="E15" s="2">
        <v>67</v>
      </c>
      <c r="F15" s="2">
        <f t="shared" si="0"/>
        <v>309</v>
      </c>
      <c r="G15" s="2">
        <f t="shared" si="1"/>
        <v>58</v>
      </c>
      <c r="H15" s="2">
        <f t="shared" si="2"/>
        <v>251</v>
      </c>
      <c r="I15" s="9">
        <f t="shared" si="3"/>
        <v>83.66666666666667</v>
      </c>
    </row>
    <row r="16" spans="1:9" ht="12.75">
      <c r="A16" s="1" t="s">
        <v>54</v>
      </c>
      <c r="B16" s="2">
        <v>40</v>
      </c>
      <c r="C16" s="2">
        <v>93</v>
      </c>
      <c r="D16" s="2">
        <v>59</v>
      </c>
      <c r="E16" s="2">
        <v>55</v>
      </c>
      <c r="F16" s="2">
        <f t="shared" si="0"/>
        <v>247</v>
      </c>
      <c r="G16" s="2">
        <f t="shared" si="1"/>
        <v>40</v>
      </c>
      <c r="H16" s="2">
        <f t="shared" si="2"/>
        <v>207</v>
      </c>
      <c r="I16" s="9">
        <f t="shared" si="3"/>
        <v>69</v>
      </c>
    </row>
    <row r="17" spans="1:9" ht="12.75">
      <c r="A17" s="1" t="s">
        <v>55</v>
      </c>
      <c r="B17" s="2">
        <v>97</v>
      </c>
      <c r="C17" s="2">
        <v>92</v>
      </c>
      <c r="D17" s="2">
        <v>86</v>
      </c>
      <c r="E17" s="2">
        <v>64</v>
      </c>
      <c r="F17" s="2">
        <f t="shared" si="0"/>
        <v>339</v>
      </c>
      <c r="G17" s="2">
        <f t="shared" si="1"/>
        <v>64</v>
      </c>
      <c r="H17" s="2">
        <f t="shared" si="2"/>
        <v>275</v>
      </c>
      <c r="I17" s="9">
        <f t="shared" si="3"/>
        <v>91.66666666666667</v>
      </c>
    </row>
    <row r="18" spans="1:9" ht="12.75">
      <c r="A18" s="1" t="s">
        <v>56</v>
      </c>
      <c r="B18" s="2">
        <v>95</v>
      </c>
      <c r="C18" s="2">
        <v>95</v>
      </c>
      <c r="D18" s="2">
        <v>95</v>
      </c>
      <c r="E18" s="2">
        <v>90</v>
      </c>
      <c r="F18" s="2">
        <f t="shared" si="0"/>
        <v>375</v>
      </c>
      <c r="G18" s="2">
        <f t="shared" si="1"/>
        <v>90</v>
      </c>
      <c r="H18" s="2">
        <f t="shared" si="2"/>
        <v>285</v>
      </c>
      <c r="I18" s="9">
        <f t="shared" si="3"/>
        <v>95</v>
      </c>
    </row>
    <row r="19" spans="1:9" ht="12.75">
      <c r="A19" s="1" t="s">
        <v>57</v>
      </c>
      <c r="B19" s="2">
        <v>70</v>
      </c>
      <c r="C19" s="2">
        <v>83</v>
      </c>
      <c r="D19" s="2">
        <v>77</v>
      </c>
      <c r="E19" s="2">
        <v>77</v>
      </c>
      <c r="F19" s="2">
        <f t="shared" si="0"/>
        <v>307</v>
      </c>
      <c r="G19" s="2">
        <f t="shared" si="1"/>
        <v>70</v>
      </c>
      <c r="H19" s="2">
        <f t="shared" si="2"/>
        <v>237</v>
      </c>
      <c r="I19" s="9">
        <f t="shared" si="3"/>
        <v>79</v>
      </c>
    </row>
    <row r="20" spans="1:9" ht="12.75">
      <c r="A20" s="1" t="s">
        <v>58</v>
      </c>
      <c r="B20" s="2">
        <v>75</v>
      </c>
      <c r="C20" s="2">
        <v>96</v>
      </c>
      <c r="D20" s="2">
        <v>98</v>
      </c>
      <c r="E20" s="2">
        <v>99</v>
      </c>
      <c r="F20" s="2">
        <f t="shared" si="0"/>
        <v>368</v>
      </c>
      <c r="G20" s="2">
        <f t="shared" si="1"/>
        <v>75</v>
      </c>
      <c r="H20" s="2">
        <f t="shared" si="2"/>
        <v>293</v>
      </c>
      <c r="I20" s="9">
        <f t="shared" si="3"/>
        <v>97.66666666666667</v>
      </c>
    </row>
    <row r="21" spans="1:9" ht="12.75">
      <c r="A21" s="1" t="s">
        <v>59</v>
      </c>
      <c r="B21" s="2">
        <v>100</v>
      </c>
      <c r="C21" s="2">
        <v>100</v>
      </c>
      <c r="D21" s="2">
        <v>98</v>
      </c>
      <c r="E21" s="2">
        <v>96</v>
      </c>
      <c r="F21" s="2">
        <f t="shared" si="0"/>
        <v>394</v>
      </c>
      <c r="G21" s="2">
        <f t="shared" si="1"/>
        <v>96</v>
      </c>
      <c r="H21" s="2">
        <f t="shared" si="2"/>
        <v>298</v>
      </c>
      <c r="I21" s="9">
        <f t="shared" si="3"/>
        <v>99.33333333333333</v>
      </c>
    </row>
    <row r="22" spans="1:9" ht="12.75">
      <c r="A22" s="1" t="s">
        <v>60</v>
      </c>
      <c r="B22" s="2">
        <v>63</v>
      </c>
      <c r="C22" s="2">
        <v>97</v>
      </c>
      <c r="D22" s="2">
        <v>96</v>
      </c>
      <c r="E22" s="2">
        <v>84</v>
      </c>
      <c r="F22" s="2">
        <f t="shared" si="0"/>
        <v>340</v>
      </c>
      <c r="G22" s="2">
        <f t="shared" si="1"/>
        <v>63</v>
      </c>
      <c r="H22" s="2">
        <f t="shared" si="2"/>
        <v>277</v>
      </c>
      <c r="I22" s="9">
        <f t="shared" si="3"/>
        <v>92.33333333333333</v>
      </c>
    </row>
    <row r="23" spans="1:9" ht="12.75">
      <c r="A23" s="1" t="s">
        <v>61</v>
      </c>
      <c r="B23" s="2">
        <v>98</v>
      </c>
      <c r="C23" s="2">
        <v>100</v>
      </c>
      <c r="D23" s="2">
        <v>96</v>
      </c>
      <c r="E23" s="2">
        <v>75</v>
      </c>
      <c r="F23" s="2">
        <f t="shared" si="0"/>
        <v>369</v>
      </c>
      <c r="G23" s="2">
        <f t="shared" si="1"/>
        <v>75</v>
      </c>
      <c r="H23" s="2">
        <f t="shared" si="2"/>
        <v>294</v>
      </c>
      <c r="I23" s="9">
        <f t="shared" si="3"/>
        <v>98</v>
      </c>
    </row>
    <row r="24" spans="1:9" ht="12.75">
      <c r="A24" s="1" t="s">
        <v>62</v>
      </c>
      <c r="B24" s="2">
        <v>45</v>
      </c>
      <c r="C24" s="2">
        <v>85</v>
      </c>
      <c r="D24" s="2">
        <v>29</v>
      </c>
      <c r="E24" s="2">
        <v>11</v>
      </c>
      <c r="F24" s="2">
        <f t="shared" si="0"/>
        <v>170</v>
      </c>
      <c r="G24" s="2">
        <f t="shared" si="1"/>
        <v>11</v>
      </c>
      <c r="H24" s="2">
        <f t="shared" si="2"/>
        <v>159</v>
      </c>
      <c r="I24" s="9">
        <f t="shared" si="3"/>
        <v>53</v>
      </c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9" ht="12.75">
      <c r="A26" s="1" t="s">
        <v>63</v>
      </c>
      <c r="B26" s="2">
        <v>100</v>
      </c>
      <c r="C26" s="2">
        <v>100</v>
      </c>
      <c r="D26" s="2">
        <v>100</v>
      </c>
      <c r="E26" s="2">
        <v>100</v>
      </c>
      <c r="F26" s="2"/>
      <c r="G26" s="2"/>
      <c r="H26" s="2"/>
      <c r="I26" s="2"/>
    </row>
    <row r="28" ht="12.75">
      <c r="A28" s="1" t="s">
        <v>65</v>
      </c>
    </row>
    <row r="29" ht="12.75">
      <c r="A29" s="1"/>
    </row>
    <row r="30" ht="12.75">
      <c r="A30" s="1" t="s">
        <v>69</v>
      </c>
    </row>
  </sheetData>
  <printOptions/>
  <pageMargins left="0.75" right="0.75" top="1.5" bottom="1.5" header="1" footer="1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4"/>
  <sheetViews>
    <sheetView showOutlineSymbols="0" workbookViewId="0" topLeftCell="A1">
      <selection activeCell="G2" sqref="G2:G24"/>
    </sheetView>
  </sheetViews>
  <sheetFormatPr defaultColWidth="9.140625" defaultRowHeight="12.75"/>
  <cols>
    <col min="1" max="1" width="31.28125" style="0" customWidth="1"/>
  </cols>
  <sheetData>
    <row r="1" spans="1:7" ht="12.75">
      <c r="A1" s="7" t="s">
        <v>3</v>
      </c>
      <c r="B1" s="7" t="s">
        <v>27</v>
      </c>
      <c r="C1" s="7">
        <v>1</v>
      </c>
      <c r="D1" s="7">
        <v>2</v>
      </c>
      <c r="E1" s="7">
        <v>3</v>
      </c>
      <c r="F1" s="7">
        <v>4</v>
      </c>
      <c r="G1" s="7" t="s">
        <v>26</v>
      </c>
    </row>
    <row r="2" spans="1:7" ht="12.75">
      <c r="A2" s="1" t="s">
        <v>94</v>
      </c>
      <c r="B2" t="s">
        <v>34</v>
      </c>
      <c r="C2" s="2">
        <v>100</v>
      </c>
      <c r="D2" s="2">
        <v>100</v>
      </c>
      <c r="E2" s="2">
        <v>90</v>
      </c>
      <c r="F2" s="2">
        <v>100</v>
      </c>
      <c r="G2" s="9">
        <f>AVERAGE(C2:F2)</f>
        <v>97.5</v>
      </c>
    </row>
    <row r="3" spans="1:7" ht="12.75">
      <c r="A3" s="1" t="s">
        <v>95</v>
      </c>
      <c r="B3" t="s">
        <v>36</v>
      </c>
      <c r="C3" s="2">
        <v>100</v>
      </c>
      <c r="D3" s="2">
        <v>95</v>
      </c>
      <c r="E3" s="2">
        <v>70</v>
      </c>
      <c r="F3" s="2">
        <v>70</v>
      </c>
      <c r="G3" s="9">
        <f aca="true" t="shared" si="0" ref="G3:G24">AVERAGE(C3:F3)</f>
        <v>83.75</v>
      </c>
    </row>
    <row r="4" spans="1:7" ht="12.75">
      <c r="A4" s="1" t="s">
        <v>97</v>
      </c>
      <c r="B4" t="s">
        <v>38</v>
      </c>
      <c r="C4" s="2">
        <v>95</v>
      </c>
      <c r="D4" s="2">
        <v>80</v>
      </c>
      <c r="E4" s="2">
        <v>100</v>
      </c>
      <c r="F4" s="2">
        <v>80</v>
      </c>
      <c r="G4" s="9">
        <f t="shared" si="0"/>
        <v>88.75</v>
      </c>
    </row>
    <row r="5" spans="1:7" ht="12.75">
      <c r="A5" s="1" t="s">
        <v>96</v>
      </c>
      <c r="B5" t="s">
        <v>36</v>
      </c>
      <c r="C5" s="2">
        <v>100</v>
      </c>
      <c r="D5" s="2">
        <v>95</v>
      </c>
      <c r="E5" s="2">
        <v>70</v>
      </c>
      <c r="F5" s="2">
        <v>70</v>
      </c>
      <c r="G5" s="9">
        <f t="shared" si="0"/>
        <v>83.75</v>
      </c>
    </row>
    <row r="6" spans="1:7" ht="12.75">
      <c r="A6" s="1" t="s">
        <v>89</v>
      </c>
      <c r="B6" t="s">
        <v>28</v>
      </c>
      <c r="C6" s="2">
        <v>96</v>
      </c>
      <c r="D6" s="2">
        <v>98</v>
      </c>
      <c r="E6" s="2">
        <v>90</v>
      </c>
      <c r="F6" s="2">
        <v>80</v>
      </c>
      <c r="G6" s="9">
        <f t="shared" si="0"/>
        <v>91</v>
      </c>
    </row>
    <row r="7" spans="1:7" ht="12.75">
      <c r="A7" s="1" t="s">
        <v>91</v>
      </c>
      <c r="B7" t="s">
        <v>30</v>
      </c>
      <c r="C7" s="2">
        <v>98</v>
      </c>
      <c r="D7" s="2">
        <v>100</v>
      </c>
      <c r="E7" s="2">
        <v>100</v>
      </c>
      <c r="F7" s="2">
        <v>92</v>
      </c>
      <c r="G7" s="9">
        <f t="shared" si="0"/>
        <v>97.5</v>
      </c>
    </row>
    <row r="8" spans="1:7" ht="12.75">
      <c r="A8" s="1" t="s">
        <v>92</v>
      </c>
      <c r="B8" t="s">
        <v>30</v>
      </c>
      <c r="C8" s="2">
        <v>98</v>
      </c>
      <c r="D8" s="2">
        <v>100</v>
      </c>
      <c r="E8" s="2">
        <v>100</v>
      </c>
      <c r="F8" s="2">
        <v>92</v>
      </c>
      <c r="G8" s="9">
        <f t="shared" si="0"/>
        <v>97.5</v>
      </c>
    </row>
    <row r="9" spans="1:7" ht="12.75">
      <c r="A9" s="1" t="s">
        <v>93</v>
      </c>
      <c r="B9" t="s">
        <v>32</v>
      </c>
      <c r="C9" s="2">
        <v>100</v>
      </c>
      <c r="D9" s="2">
        <v>100</v>
      </c>
      <c r="E9" s="2">
        <v>100</v>
      </c>
      <c r="F9" s="2">
        <v>80</v>
      </c>
      <c r="G9" s="9">
        <f t="shared" si="0"/>
        <v>95</v>
      </c>
    </row>
    <row r="10" spans="1:7" ht="12.75">
      <c r="A10" s="1" t="s">
        <v>90</v>
      </c>
      <c r="B10" t="s">
        <v>28</v>
      </c>
      <c r="C10" s="2">
        <v>96</v>
      </c>
      <c r="D10" s="2">
        <v>98</v>
      </c>
      <c r="E10" s="2">
        <v>90</v>
      </c>
      <c r="F10" s="2">
        <v>80</v>
      </c>
      <c r="G10" s="9">
        <f t="shared" si="0"/>
        <v>91</v>
      </c>
    </row>
    <row r="11" spans="1:7" ht="12.75">
      <c r="A11" s="1" t="s">
        <v>49</v>
      </c>
      <c r="B11" t="s">
        <v>38</v>
      </c>
      <c r="C11" s="2">
        <v>95</v>
      </c>
      <c r="D11" s="2">
        <v>80</v>
      </c>
      <c r="E11" s="2">
        <v>100</v>
      </c>
      <c r="F11" s="2">
        <v>80</v>
      </c>
      <c r="G11" s="9">
        <f t="shared" si="0"/>
        <v>88.75</v>
      </c>
    </row>
    <row r="12" spans="1:7" ht="12.75">
      <c r="A12" s="1" t="s">
        <v>50</v>
      </c>
      <c r="B12" t="s">
        <v>36</v>
      </c>
      <c r="C12" s="2">
        <v>100</v>
      </c>
      <c r="D12" s="2">
        <v>95</v>
      </c>
      <c r="E12" s="2">
        <v>70</v>
      </c>
      <c r="F12" s="2">
        <v>70</v>
      </c>
      <c r="G12" s="9">
        <f t="shared" si="0"/>
        <v>83.75</v>
      </c>
    </row>
    <row r="13" spans="1:7" ht="12.75">
      <c r="A13" s="1" t="s">
        <v>51</v>
      </c>
      <c r="B13" t="s">
        <v>34</v>
      </c>
      <c r="C13" s="2">
        <v>100</v>
      </c>
      <c r="D13" s="2">
        <v>100</v>
      </c>
      <c r="E13" s="2">
        <v>90</v>
      </c>
      <c r="F13" s="2">
        <v>100</v>
      </c>
      <c r="G13" s="9">
        <f t="shared" si="0"/>
        <v>97.5</v>
      </c>
    </row>
    <row r="14" spans="1:7" ht="12.75">
      <c r="A14" s="1" t="s">
        <v>52</v>
      </c>
      <c r="B14" t="s">
        <v>32</v>
      </c>
      <c r="C14" s="2">
        <v>100</v>
      </c>
      <c r="D14" s="2">
        <v>100</v>
      </c>
      <c r="E14" s="2">
        <v>100</v>
      </c>
      <c r="F14" s="2">
        <v>80</v>
      </c>
      <c r="G14" s="9">
        <f t="shared" si="0"/>
        <v>95</v>
      </c>
    </row>
    <row r="15" spans="1:7" ht="12.75">
      <c r="A15" s="1" t="s">
        <v>53</v>
      </c>
      <c r="B15" t="s">
        <v>34</v>
      </c>
      <c r="C15" s="2">
        <v>100</v>
      </c>
      <c r="D15" s="2">
        <v>100</v>
      </c>
      <c r="E15" s="2">
        <v>90</v>
      </c>
      <c r="F15" s="2">
        <v>100</v>
      </c>
      <c r="G15" s="9">
        <f t="shared" si="0"/>
        <v>97.5</v>
      </c>
    </row>
    <row r="16" spans="1:7" ht="12.75">
      <c r="A16" s="1" t="s">
        <v>54</v>
      </c>
      <c r="B16" t="s">
        <v>28</v>
      </c>
      <c r="C16" s="2">
        <v>96</v>
      </c>
      <c r="D16" s="2">
        <v>98</v>
      </c>
      <c r="E16" s="2">
        <v>90</v>
      </c>
      <c r="F16" s="2">
        <v>80</v>
      </c>
      <c r="G16" s="9">
        <f t="shared" si="0"/>
        <v>91</v>
      </c>
    </row>
    <row r="17" spans="1:7" ht="12.75">
      <c r="A17" s="1" t="s">
        <v>55</v>
      </c>
      <c r="B17" t="s">
        <v>32</v>
      </c>
      <c r="C17" s="2">
        <v>100</v>
      </c>
      <c r="D17" s="2">
        <v>100</v>
      </c>
      <c r="E17" s="2">
        <v>100</v>
      </c>
      <c r="F17" s="2">
        <v>80</v>
      </c>
      <c r="G17" s="9">
        <f t="shared" si="0"/>
        <v>95</v>
      </c>
    </row>
    <row r="18" spans="1:7" ht="12.75">
      <c r="A18" s="1" t="s">
        <v>56</v>
      </c>
      <c r="B18" t="s">
        <v>32</v>
      </c>
      <c r="C18" s="2">
        <v>100</v>
      </c>
      <c r="D18" s="2">
        <v>100</v>
      </c>
      <c r="E18" s="2">
        <v>100</v>
      </c>
      <c r="F18" s="2">
        <v>80</v>
      </c>
      <c r="G18" s="9">
        <f t="shared" si="0"/>
        <v>95</v>
      </c>
    </row>
    <row r="19" spans="1:7" ht="12.75">
      <c r="A19" s="1" t="s">
        <v>57</v>
      </c>
      <c r="B19" t="s">
        <v>36</v>
      </c>
      <c r="C19" s="2">
        <v>100</v>
      </c>
      <c r="D19" s="2">
        <v>95</v>
      </c>
      <c r="E19" s="2">
        <v>70</v>
      </c>
      <c r="F19" s="2">
        <v>70</v>
      </c>
      <c r="G19" s="9">
        <f t="shared" si="0"/>
        <v>83.75</v>
      </c>
    </row>
    <row r="20" spans="1:7" ht="12.75">
      <c r="A20" s="1" t="s">
        <v>58</v>
      </c>
      <c r="B20" t="s">
        <v>28</v>
      </c>
      <c r="C20" s="2">
        <v>96</v>
      </c>
      <c r="D20" s="2">
        <v>98</v>
      </c>
      <c r="E20" s="2">
        <v>90</v>
      </c>
      <c r="F20" s="2">
        <v>80</v>
      </c>
      <c r="G20" s="9">
        <f t="shared" si="0"/>
        <v>91</v>
      </c>
    </row>
    <row r="21" spans="1:7" ht="12.75">
      <c r="A21" s="1" t="s">
        <v>59</v>
      </c>
      <c r="B21" t="s">
        <v>34</v>
      </c>
      <c r="C21" s="2">
        <v>100</v>
      </c>
      <c r="D21" s="2">
        <v>100</v>
      </c>
      <c r="E21" s="2">
        <v>90</v>
      </c>
      <c r="F21" s="2">
        <v>100</v>
      </c>
      <c r="G21" s="9">
        <f t="shared" si="0"/>
        <v>97.5</v>
      </c>
    </row>
    <row r="22" spans="1:7" ht="12.75">
      <c r="A22" s="1" t="s">
        <v>60</v>
      </c>
      <c r="B22" t="s">
        <v>30</v>
      </c>
      <c r="C22" s="2">
        <v>98</v>
      </c>
      <c r="D22" s="2">
        <v>100</v>
      </c>
      <c r="E22" s="2">
        <v>100</v>
      </c>
      <c r="F22" s="2">
        <v>92</v>
      </c>
      <c r="G22" s="9">
        <f t="shared" si="0"/>
        <v>97.5</v>
      </c>
    </row>
    <row r="23" spans="1:7" ht="12.75">
      <c r="A23" s="1" t="s">
        <v>61</v>
      </c>
      <c r="B23" t="s">
        <v>38</v>
      </c>
      <c r="C23" s="2">
        <v>95</v>
      </c>
      <c r="D23" s="2">
        <v>80</v>
      </c>
      <c r="E23" s="2">
        <v>100</v>
      </c>
      <c r="F23" s="2">
        <v>80</v>
      </c>
      <c r="G23" s="9">
        <f t="shared" si="0"/>
        <v>88.75</v>
      </c>
    </row>
    <row r="24" spans="1:7" ht="12.75">
      <c r="A24" s="1" t="s">
        <v>62</v>
      </c>
      <c r="B24" t="s">
        <v>30</v>
      </c>
      <c r="C24" s="2">
        <v>98</v>
      </c>
      <c r="D24" s="2">
        <v>100</v>
      </c>
      <c r="E24" s="2">
        <v>100</v>
      </c>
      <c r="F24" s="2">
        <v>92</v>
      </c>
      <c r="G24" s="9">
        <f t="shared" si="0"/>
        <v>97.5</v>
      </c>
    </row>
    <row r="25" spans="1:6" ht="12.75">
      <c r="A25" s="3"/>
      <c r="B25" s="4" t="s">
        <v>29</v>
      </c>
      <c r="C25" s="4"/>
      <c r="D25" s="4"/>
      <c r="E25" s="4"/>
      <c r="F25" s="4"/>
    </row>
    <row r="26" spans="1:6" ht="12.75">
      <c r="A26" s="3"/>
      <c r="B26" s="4" t="s">
        <v>31</v>
      </c>
      <c r="C26" s="4"/>
      <c r="D26" s="4"/>
      <c r="E26" s="4"/>
      <c r="F26" s="4"/>
    </row>
    <row r="27" spans="1:6" ht="12.75">
      <c r="A27" s="3"/>
      <c r="B27" s="4" t="s">
        <v>33</v>
      </c>
      <c r="C27" s="4"/>
      <c r="D27" s="4"/>
      <c r="E27" s="4"/>
      <c r="F27" s="4"/>
    </row>
    <row r="28" spans="1:6" ht="12.75">
      <c r="A28" s="3"/>
      <c r="B28" s="4" t="s">
        <v>35</v>
      </c>
      <c r="C28" s="4"/>
      <c r="D28" s="4"/>
      <c r="E28" s="4"/>
      <c r="F28" s="4"/>
    </row>
    <row r="29" spans="1:6" ht="12.75">
      <c r="A29" s="3"/>
      <c r="B29" s="4" t="s">
        <v>37</v>
      </c>
      <c r="C29" s="4"/>
      <c r="D29" s="4"/>
      <c r="E29" s="4"/>
      <c r="F29" s="4"/>
    </row>
    <row r="32" ht="12.75">
      <c r="A32" s="1" t="s">
        <v>64</v>
      </c>
    </row>
    <row r="33" ht="12.75">
      <c r="A33" s="1"/>
    </row>
    <row r="34" ht="12.75">
      <c r="A34" s="1" t="s">
        <v>70</v>
      </c>
    </row>
  </sheetData>
  <printOptions/>
  <pageMargins left="0.75" right="0.75" top="1.5" bottom="1.5" header="1" footer="1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8"/>
  <sheetViews>
    <sheetView showOutlineSymbols="0" workbookViewId="0" topLeftCell="A1">
      <selection activeCell="P1" sqref="P1"/>
    </sheetView>
  </sheetViews>
  <sheetFormatPr defaultColWidth="9.140625" defaultRowHeight="12.75"/>
  <cols>
    <col min="1" max="1" width="27.8515625" style="0" customWidth="1"/>
    <col min="2" max="14" width="5.00390625" style="0" customWidth="1"/>
    <col min="16" max="16" width="11.140625" style="0" customWidth="1"/>
  </cols>
  <sheetData>
    <row r="1" spans="1:16" ht="24.75" customHeight="1">
      <c r="A1" s="7" t="s">
        <v>85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 t="s">
        <v>5</v>
      </c>
      <c r="P1" s="10" t="s">
        <v>98</v>
      </c>
    </row>
    <row r="2" spans="1:16" ht="12.75">
      <c r="A2" s="1" t="s">
        <v>40</v>
      </c>
      <c r="B2">
        <v>10</v>
      </c>
      <c r="C2">
        <v>0</v>
      </c>
      <c r="D2">
        <v>0</v>
      </c>
      <c r="E2">
        <v>10</v>
      </c>
      <c r="F2">
        <v>10</v>
      </c>
      <c r="G2">
        <v>6</v>
      </c>
      <c r="H2">
        <v>8</v>
      </c>
      <c r="I2">
        <v>0</v>
      </c>
      <c r="J2">
        <v>0</v>
      </c>
      <c r="K2">
        <v>4</v>
      </c>
      <c r="L2">
        <v>0</v>
      </c>
      <c r="M2">
        <v>0</v>
      </c>
      <c r="N2">
        <v>0</v>
      </c>
      <c r="O2">
        <f>SUM(B2:N2)</f>
        <v>48</v>
      </c>
      <c r="P2" s="9">
        <f>O2*(100/130)</f>
        <v>36.92307692307693</v>
      </c>
    </row>
    <row r="3" spans="1:16" ht="12.75">
      <c r="A3" s="1" t="s">
        <v>41</v>
      </c>
      <c r="O3">
        <v>0</v>
      </c>
      <c r="P3" s="9">
        <f aca="true" t="shared" si="0" ref="P3:P24">O3*(100/130)</f>
        <v>0</v>
      </c>
    </row>
    <row r="4" spans="1:16" ht="12.75">
      <c r="A4" s="1" t="s">
        <v>42</v>
      </c>
      <c r="B4">
        <v>10</v>
      </c>
      <c r="C4">
        <v>10</v>
      </c>
      <c r="D4">
        <v>0</v>
      </c>
      <c r="E4">
        <v>8</v>
      </c>
      <c r="F4">
        <v>10</v>
      </c>
      <c r="G4">
        <v>10</v>
      </c>
      <c r="H4">
        <v>8</v>
      </c>
      <c r="I4">
        <v>10</v>
      </c>
      <c r="J4">
        <v>10</v>
      </c>
      <c r="K4">
        <v>10</v>
      </c>
      <c r="L4">
        <v>9</v>
      </c>
      <c r="M4">
        <v>8</v>
      </c>
      <c r="N4">
        <v>8</v>
      </c>
      <c r="O4">
        <f aca="true" t="shared" si="1" ref="O4:O24">SUM(B4:N4)</f>
        <v>111</v>
      </c>
      <c r="P4" s="9">
        <f t="shared" si="0"/>
        <v>85.38461538461539</v>
      </c>
    </row>
    <row r="5" spans="1:16" ht="12.75">
      <c r="A5" s="1" t="s">
        <v>43</v>
      </c>
      <c r="B5">
        <v>7</v>
      </c>
      <c r="C5">
        <v>9</v>
      </c>
      <c r="D5">
        <v>0</v>
      </c>
      <c r="E5">
        <v>3</v>
      </c>
      <c r="F5">
        <v>7</v>
      </c>
      <c r="G5">
        <v>4</v>
      </c>
      <c r="H5">
        <v>4</v>
      </c>
      <c r="I5">
        <v>10</v>
      </c>
      <c r="J5">
        <v>10</v>
      </c>
      <c r="K5">
        <v>6</v>
      </c>
      <c r="L5">
        <v>8</v>
      </c>
      <c r="M5">
        <v>8</v>
      </c>
      <c r="N5">
        <v>4</v>
      </c>
      <c r="O5">
        <f t="shared" si="1"/>
        <v>80</v>
      </c>
      <c r="P5" s="9">
        <f t="shared" si="0"/>
        <v>61.53846153846154</v>
      </c>
    </row>
    <row r="6" spans="1:16" ht="12.75">
      <c r="A6" s="1" t="s">
        <v>44</v>
      </c>
      <c r="B6">
        <v>10</v>
      </c>
      <c r="C6">
        <v>0</v>
      </c>
      <c r="D6">
        <v>0</v>
      </c>
      <c r="E6">
        <v>3</v>
      </c>
      <c r="F6">
        <v>7</v>
      </c>
      <c r="G6">
        <v>10</v>
      </c>
      <c r="H6">
        <v>1</v>
      </c>
      <c r="I6">
        <v>10</v>
      </c>
      <c r="J6">
        <v>5</v>
      </c>
      <c r="K6">
        <v>6</v>
      </c>
      <c r="L6">
        <v>6</v>
      </c>
      <c r="M6">
        <v>4</v>
      </c>
      <c r="N6">
        <v>0</v>
      </c>
      <c r="O6">
        <f t="shared" si="1"/>
        <v>62</v>
      </c>
      <c r="P6" s="9">
        <f t="shared" si="0"/>
        <v>47.69230769230769</v>
      </c>
    </row>
    <row r="7" spans="1:16" ht="12.75">
      <c r="A7" s="1" t="s">
        <v>45</v>
      </c>
      <c r="B7">
        <v>10</v>
      </c>
      <c r="C7">
        <v>10</v>
      </c>
      <c r="D7">
        <v>10</v>
      </c>
      <c r="E7">
        <v>10</v>
      </c>
      <c r="F7">
        <v>8</v>
      </c>
      <c r="G7">
        <v>10</v>
      </c>
      <c r="H7">
        <v>9</v>
      </c>
      <c r="I7">
        <v>8.5</v>
      </c>
      <c r="J7">
        <v>6</v>
      </c>
      <c r="K7">
        <v>10</v>
      </c>
      <c r="L7">
        <v>10</v>
      </c>
      <c r="M7">
        <v>6</v>
      </c>
      <c r="N7">
        <v>5</v>
      </c>
      <c r="O7">
        <f t="shared" si="1"/>
        <v>112.5</v>
      </c>
      <c r="P7" s="9">
        <f t="shared" si="0"/>
        <v>86.53846153846155</v>
      </c>
    </row>
    <row r="8" spans="1:16" ht="12.75">
      <c r="A8" s="1" t="s">
        <v>46</v>
      </c>
      <c r="B8">
        <v>10</v>
      </c>
      <c r="C8">
        <v>10</v>
      </c>
      <c r="D8">
        <v>10</v>
      </c>
      <c r="E8">
        <v>0</v>
      </c>
      <c r="F8">
        <v>10</v>
      </c>
      <c r="G8">
        <v>8.5</v>
      </c>
      <c r="H8">
        <v>8</v>
      </c>
      <c r="I8">
        <v>10</v>
      </c>
      <c r="J8">
        <v>4</v>
      </c>
      <c r="K8">
        <v>2</v>
      </c>
      <c r="L8">
        <v>10</v>
      </c>
      <c r="M8">
        <v>5</v>
      </c>
      <c r="N8">
        <v>2</v>
      </c>
      <c r="O8">
        <f t="shared" si="1"/>
        <v>89.5</v>
      </c>
      <c r="P8" s="9">
        <f t="shared" si="0"/>
        <v>68.84615384615385</v>
      </c>
    </row>
    <row r="9" spans="1:16" ht="12.75">
      <c r="A9" s="1" t="s">
        <v>47</v>
      </c>
      <c r="B9">
        <v>10</v>
      </c>
      <c r="C9">
        <v>8</v>
      </c>
      <c r="D9">
        <v>7</v>
      </c>
      <c r="E9">
        <v>10</v>
      </c>
      <c r="F9">
        <v>5</v>
      </c>
      <c r="G9">
        <v>10</v>
      </c>
      <c r="H9">
        <v>10</v>
      </c>
      <c r="I9">
        <v>10</v>
      </c>
      <c r="J9">
        <v>6</v>
      </c>
      <c r="K9">
        <v>7</v>
      </c>
      <c r="L9">
        <v>6</v>
      </c>
      <c r="M9">
        <v>7</v>
      </c>
      <c r="N9">
        <v>3</v>
      </c>
      <c r="O9">
        <f t="shared" si="1"/>
        <v>99</v>
      </c>
      <c r="P9" s="9">
        <f t="shared" si="0"/>
        <v>76.15384615384616</v>
      </c>
    </row>
    <row r="10" spans="1:16" ht="12.75">
      <c r="A10" s="1" t="s">
        <v>48</v>
      </c>
      <c r="B10">
        <v>10</v>
      </c>
      <c r="C10">
        <v>10</v>
      </c>
      <c r="D10">
        <v>10</v>
      </c>
      <c r="E10">
        <v>6</v>
      </c>
      <c r="F10">
        <v>10</v>
      </c>
      <c r="G10">
        <v>7</v>
      </c>
      <c r="H10">
        <v>8</v>
      </c>
      <c r="I10">
        <v>10</v>
      </c>
      <c r="J10">
        <v>6</v>
      </c>
      <c r="K10">
        <v>7</v>
      </c>
      <c r="L10">
        <v>6</v>
      </c>
      <c r="M10">
        <v>8</v>
      </c>
      <c r="N10">
        <v>6</v>
      </c>
      <c r="O10">
        <f t="shared" si="1"/>
        <v>104</v>
      </c>
      <c r="P10" s="9">
        <f t="shared" si="0"/>
        <v>80</v>
      </c>
    </row>
    <row r="11" spans="1:16" ht="12.75">
      <c r="A11" s="1" t="s">
        <v>49</v>
      </c>
      <c r="B11">
        <v>8</v>
      </c>
      <c r="C11">
        <v>5</v>
      </c>
      <c r="D11">
        <v>6</v>
      </c>
      <c r="E11">
        <v>0</v>
      </c>
      <c r="F11">
        <v>2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f t="shared" si="1"/>
        <v>21</v>
      </c>
      <c r="P11" s="9">
        <f t="shared" si="0"/>
        <v>16.153846153846153</v>
      </c>
    </row>
    <row r="12" spans="1:16" ht="12.75">
      <c r="A12" s="1" t="s">
        <v>50</v>
      </c>
      <c r="B12">
        <v>10</v>
      </c>
      <c r="C12">
        <v>10</v>
      </c>
      <c r="D12">
        <v>7</v>
      </c>
      <c r="E12">
        <v>3</v>
      </c>
      <c r="F12">
        <v>10</v>
      </c>
      <c r="G12">
        <v>8</v>
      </c>
      <c r="H12">
        <v>6</v>
      </c>
      <c r="I12">
        <v>5</v>
      </c>
      <c r="J12">
        <v>6</v>
      </c>
      <c r="K12">
        <v>8</v>
      </c>
      <c r="L12">
        <v>0</v>
      </c>
      <c r="M12">
        <v>0</v>
      </c>
      <c r="N12">
        <v>8</v>
      </c>
      <c r="O12">
        <f t="shared" si="1"/>
        <v>81</v>
      </c>
      <c r="P12" s="9">
        <f t="shared" si="0"/>
        <v>62.307692307692314</v>
      </c>
    </row>
    <row r="13" spans="1:16" ht="12.75">
      <c r="A13" s="1" t="s">
        <v>51</v>
      </c>
      <c r="B13">
        <v>10</v>
      </c>
      <c r="C13">
        <v>10</v>
      </c>
      <c r="D13">
        <v>8.5</v>
      </c>
      <c r="E13">
        <v>8</v>
      </c>
      <c r="F13">
        <v>10</v>
      </c>
      <c r="G13">
        <v>10</v>
      </c>
      <c r="H13">
        <v>10</v>
      </c>
      <c r="I13">
        <v>10</v>
      </c>
      <c r="J13">
        <v>9</v>
      </c>
      <c r="K13">
        <v>9</v>
      </c>
      <c r="L13">
        <v>10</v>
      </c>
      <c r="M13">
        <v>10</v>
      </c>
      <c r="N13">
        <v>10</v>
      </c>
      <c r="O13">
        <f t="shared" si="1"/>
        <v>124.5</v>
      </c>
      <c r="P13" s="9">
        <f t="shared" si="0"/>
        <v>95.76923076923077</v>
      </c>
    </row>
    <row r="14" spans="1:16" ht="12.75">
      <c r="A14" s="1" t="s">
        <v>52</v>
      </c>
      <c r="B14">
        <v>9</v>
      </c>
      <c r="C14">
        <v>7</v>
      </c>
      <c r="D14">
        <v>5</v>
      </c>
      <c r="E14">
        <v>8</v>
      </c>
      <c r="F14">
        <v>10</v>
      </c>
      <c r="G14">
        <v>7</v>
      </c>
      <c r="H14">
        <v>9</v>
      </c>
      <c r="I14">
        <v>0</v>
      </c>
      <c r="J14">
        <v>4</v>
      </c>
      <c r="K14">
        <v>7</v>
      </c>
      <c r="L14">
        <v>2</v>
      </c>
      <c r="M14">
        <v>8</v>
      </c>
      <c r="N14">
        <v>0</v>
      </c>
      <c r="O14">
        <f t="shared" si="1"/>
        <v>76</v>
      </c>
      <c r="P14" s="9">
        <f t="shared" si="0"/>
        <v>58.46153846153847</v>
      </c>
    </row>
    <row r="15" spans="1:16" ht="12.75">
      <c r="A15" s="1" t="s">
        <v>53</v>
      </c>
      <c r="B15">
        <v>10</v>
      </c>
      <c r="C15">
        <v>10</v>
      </c>
      <c r="D15">
        <v>7</v>
      </c>
      <c r="E15">
        <v>7</v>
      </c>
      <c r="F15">
        <v>10</v>
      </c>
      <c r="G15">
        <v>10</v>
      </c>
      <c r="H15">
        <v>10</v>
      </c>
      <c r="I15">
        <v>8</v>
      </c>
      <c r="J15">
        <v>10</v>
      </c>
      <c r="K15">
        <v>6</v>
      </c>
      <c r="L15">
        <v>4</v>
      </c>
      <c r="M15">
        <v>10</v>
      </c>
      <c r="N15">
        <v>8</v>
      </c>
      <c r="O15">
        <f t="shared" si="1"/>
        <v>110</v>
      </c>
      <c r="P15" s="9">
        <f t="shared" si="0"/>
        <v>84.61538461538461</v>
      </c>
    </row>
    <row r="16" spans="1:16" ht="12.75">
      <c r="A16" s="1" t="s">
        <v>54</v>
      </c>
      <c r="B16">
        <v>9</v>
      </c>
      <c r="C16">
        <v>0</v>
      </c>
      <c r="D16">
        <v>0</v>
      </c>
      <c r="E16">
        <v>0</v>
      </c>
      <c r="F16">
        <v>4</v>
      </c>
      <c r="G16">
        <v>5</v>
      </c>
      <c r="H16">
        <v>7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f t="shared" si="1"/>
        <v>25</v>
      </c>
      <c r="P16" s="9">
        <f t="shared" si="0"/>
        <v>19.230769230769234</v>
      </c>
    </row>
    <row r="17" spans="1:16" ht="12.75">
      <c r="A17" s="1" t="s">
        <v>55</v>
      </c>
      <c r="B17">
        <v>10</v>
      </c>
      <c r="C17">
        <v>10</v>
      </c>
      <c r="D17">
        <v>10</v>
      </c>
      <c r="E17">
        <v>7</v>
      </c>
      <c r="F17">
        <v>10</v>
      </c>
      <c r="G17">
        <v>10</v>
      </c>
      <c r="H17">
        <v>10</v>
      </c>
      <c r="I17">
        <v>10</v>
      </c>
      <c r="J17">
        <v>6</v>
      </c>
      <c r="K17">
        <v>8</v>
      </c>
      <c r="L17">
        <v>8.5</v>
      </c>
      <c r="M17">
        <v>8</v>
      </c>
      <c r="N17">
        <v>8</v>
      </c>
      <c r="O17">
        <f t="shared" si="1"/>
        <v>115.5</v>
      </c>
      <c r="P17" s="9">
        <f t="shared" si="0"/>
        <v>88.84615384615385</v>
      </c>
    </row>
    <row r="18" spans="1:16" ht="12.75">
      <c r="A18" s="1" t="s">
        <v>56</v>
      </c>
      <c r="B18">
        <v>10</v>
      </c>
      <c r="C18">
        <v>10</v>
      </c>
      <c r="D18">
        <v>7.5</v>
      </c>
      <c r="E18">
        <v>8</v>
      </c>
      <c r="F18">
        <v>10</v>
      </c>
      <c r="G18">
        <v>8.5</v>
      </c>
      <c r="H18">
        <v>4</v>
      </c>
      <c r="I18">
        <v>10</v>
      </c>
      <c r="J18">
        <v>5</v>
      </c>
      <c r="K18">
        <v>8</v>
      </c>
      <c r="L18">
        <v>9</v>
      </c>
      <c r="M18">
        <v>10</v>
      </c>
      <c r="N18">
        <v>4</v>
      </c>
      <c r="O18">
        <f t="shared" si="1"/>
        <v>104</v>
      </c>
      <c r="P18" s="9">
        <f t="shared" si="0"/>
        <v>80</v>
      </c>
    </row>
    <row r="19" spans="1:16" ht="12.75">
      <c r="A19" s="1" t="s">
        <v>57</v>
      </c>
      <c r="B19">
        <v>10</v>
      </c>
      <c r="C19">
        <v>10</v>
      </c>
      <c r="D19">
        <v>0</v>
      </c>
      <c r="E19">
        <v>2.5</v>
      </c>
      <c r="F19">
        <v>10</v>
      </c>
      <c r="G19">
        <v>8.5</v>
      </c>
      <c r="H19">
        <v>6</v>
      </c>
      <c r="I19">
        <v>10</v>
      </c>
      <c r="J19">
        <v>10</v>
      </c>
      <c r="K19">
        <v>8</v>
      </c>
      <c r="L19">
        <v>8</v>
      </c>
      <c r="M19">
        <v>4</v>
      </c>
      <c r="N19">
        <v>8</v>
      </c>
      <c r="O19">
        <f t="shared" si="1"/>
        <v>95</v>
      </c>
      <c r="P19" s="9">
        <f t="shared" si="0"/>
        <v>73.07692307692308</v>
      </c>
    </row>
    <row r="20" spans="1:16" ht="12.75">
      <c r="A20" s="1" t="s">
        <v>58</v>
      </c>
      <c r="B20">
        <v>10</v>
      </c>
      <c r="C20">
        <v>10</v>
      </c>
      <c r="D20">
        <v>7</v>
      </c>
      <c r="E20">
        <v>8</v>
      </c>
      <c r="F20">
        <v>9</v>
      </c>
      <c r="G20">
        <v>8</v>
      </c>
      <c r="H20">
        <v>2</v>
      </c>
      <c r="I20">
        <v>10</v>
      </c>
      <c r="J20">
        <v>6</v>
      </c>
      <c r="K20">
        <v>0</v>
      </c>
      <c r="L20">
        <v>0</v>
      </c>
      <c r="M20">
        <v>0</v>
      </c>
      <c r="N20">
        <v>0</v>
      </c>
      <c r="O20">
        <f t="shared" si="1"/>
        <v>70</v>
      </c>
      <c r="P20" s="9">
        <f t="shared" si="0"/>
        <v>53.84615384615385</v>
      </c>
    </row>
    <row r="21" spans="1:16" ht="12.75">
      <c r="A21" s="1" t="s">
        <v>59</v>
      </c>
      <c r="B21">
        <v>10</v>
      </c>
      <c r="C21">
        <v>10</v>
      </c>
      <c r="D21">
        <v>10</v>
      </c>
      <c r="E21">
        <v>10</v>
      </c>
      <c r="F21">
        <v>10</v>
      </c>
      <c r="G21">
        <v>10</v>
      </c>
      <c r="H21">
        <v>10</v>
      </c>
      <c r="I21">
        <v>10</v>
      </c>
      <c r="J21">
        <v>10</v>
      </c>
      <c r="K21">
        <v>10</v>
      </c>
      <c r="L21">
        <v>10</v>
      </c>
      <c r="M21">
        <v>10</v>
      </c>
      <c r="N21">
        <v>10</v>
      </c>
      <c r="O21">
        <f t="shared" si="1"/>
        <v>130</v>
      </c>
      <c r="P21" s="9">
        <f t="shared" si="0"/>
        <v>100</v>
      </c>
    </row>
    <row r="22" spans="1:16" ht="12.75">
      <c r="A22" s="1" t="s">
        <v>60</v>
      </c>
      <c r="B22">
        <v>10</v>
      </c>
      <c r="C22">
        <v>0</v>
      </c>
      <c r="D22">
        <v>7.5</v>
      </c>
      <c r="E22">
        <v>8</v>
      </c>
      <c r="F22">
        <v>8</v>
      </c>
      <c r="G22">
        <v>10</v>
      </c>
      <c r="H22">
        <v>0</v>
      </c>
      <c r="I22">
        <v>10</v>
      </c>
      <c r="J22">
        <v>2</v>
      </c>
      <c r="K22">
        <v>8</v>
      </c>
      <c r="L22">
        <v>9</v>
      </c>
      <c r="M22">
        <v>8</v>
      </c>
      <c r="N22">
        <v>0</v>
      </c>
      <c r="O22">
        <f t="shared" si="1"/>
        <v>80.5</v>
      </c>
      <c r="P22" s="9">
        <f t="shared" si="0"/>
        <v>61.92307692307693</v>
      </c>
    </row>
    <row r="23" spans="1:16" ht="12.75">
      <c r="A23" s="1" t="s">
        <v>61</v>
      </c>
      <c r="B23">
        <v>10</v>
      </c>
      <c r="C23">
        <v>5</v>
      </c>
      <c r="D23">
        <v>7.5</v>
      </c>
      <c r="E23">
        <v>10</v>
      </c>
      <c r="F23">
        <v>6</v>
      </c>
      <c r="G23">
        <v>4</v>
      </c>
      <c r="H23">
        <v>8</v>
      </c>
      <c r="I23">
        <v>10</v>
      </c>
      <c r="J23">
        <v>9</v>
      </c>
      <c r="K23">
        <v>7</v>
      </c>
      <c r="L23">
        <v>6</v>
      </c>
      <c r="M23">
        <v>8</v>
      </c>
      <c r="N23">
        <v>8</v>
      </c>
      <c r="O23">
        <f t="shared" si="1"/>
        <v>98.5</v>
      </c>
      <c r="P23" s="9">
        <f t="shared" si="0"/>
        <v>75.76923076923077</v>
      </c>
    </row>
    <row r="24" spans="1:16" ht="12.75">
      <c r="A24" s="1" t="s">
        <v>62</v>
      </c>
      <c r="B24">
        <v>10</v>
      </c>
      <c r="C24">
        <v>5</v>
      </c>
      <c r="D24">
        <v>0</v>
      </c>
      <c r="E24">
        <v>8</v>
      </c>
      <c r="F24">
        <v>10</v>
      </c>
      <c r="G24">
        <v>8.5</v>
      </c>
      <c r="H24">
        <v>10</v>
      </c>
      <c r="I24">
        <v>10</v>
      </c>
      <c r="J24">
        <v>6</v>
      </c>
      <c r="K24">
        <v>4</v>
      </c>
      <c r="L24">
        <v>6</v>
      </c>
      <c r="M24">
        <v>4</v>
      </c>
      <c r="N24">
        <v>0</v>
      </c>
      <c r="O24">
        <f t="shared" si="1"/>
        <v>81.5</v>
      </c>
      <c r="P24" s="9">
        <f t="shared" si="0"/>
        <v>62.69230769230769</v>
      </c>
    </row>
    <row r="26" spans="1:15" ht="12.75">
      <c r="A26" s="1" t="s">
        <v>63</v>
      </c>
      <c r="B26">
        <v>10</v>
      </c>
      <c r="C26">
        <v>10</v>
      </c>
      <c r="D26">
        <v>10</v>
      </c>
      <c r="E26">
        <v>10</v>
      </c>
      <c r="F26">
        <v>10</v>
      </c>
      <c r="G26">
        <v>10</v>
      </c>
      <c r="H26">
        <v>10</v>
      </c>
      <c r="I26">
        <v>10</v>
      </c>
      <c r="J26">
        <v>10</v>
      </c>
      <c r="K26">
        <v>10</v>
      </c>
      <c r="L26">
        <v>10</v>
      </c>
      <c r="M26">
        <v>10</v>
      </c>
      <c r="N26">
        <v>10</v>
      </c>
      <c r="O26">
        <v>130</v>
      </c>
    </row>
    <row r="28" ht="12.75">
      <c r="A28" t="s">
        <v>66</v>
      </c>
    </row>
  </sheetData>
  <printOptions/>
  <pageMargins left="0.75" right="0.75" top="1.5" bottom="1.5" header="1" footer="1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Math. &amp; Stat. // Texas Tech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Pearce</dc:creator>
  <cp:keywords/>
  <dc:description/>
  <cp:lastModifiedBy>Kent Pearce</cp:lastModifiedBy>
  <cp:lastPrinted>2003-03-19T20:22:59Z</cp:lastPrinted>
  <dcterms:created xsi:type="dcterms:W3CDTF">2003-02-24T22:56:22Z</dcterms:created>
  <dcterms:modified xsi:type="dcterms:W3CDTF">2003-03-24T16:45:59Z</dcterms:modified>
  <cp:category/>
  <cp:version/>
  <cp:contentType/>
  <cp:contentStatus/>
</cp:coreProperties>
</file>