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60" windowHeight="10875" activeTab="0"/>
  </bookViews>
  <sheets>
    <sheet name="Financial" sheetId="1" r:id="rId1"/>
    <sheet name="NY Wat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<sst xmlns="http://schemas.openxmlformats.org/spreadsheetml/2006/main" count="51" uniqueCount="36">
  <si>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Cost</t>
  </si>
  <si>
    <t>Downpayment</t>
  </si>
  <si>
    <t>Principal to be Financed</t>
  </si>
  <si>
    <t>Annual Interest Rate</t>
  </si>
  <si>
    <t>Compound Periods Per Year</t>
  </si>
  <si>
    <t>Length of Loan (Years)</t>
  </si>
  <si>
    <t>Total Finance Payments</t>
  </si>
  <si>
    <t>Total for Car</t>
  </si>
  <si>
    <t>Total Interest Paid</t>
  </si>
  <si>
    <t>Monthly Investment</t>
  </si>
  <si>
    <t>Payments</t>
  </si>
  <si>
    <t>Saving Account at End of 10 Years</t>
  </si>
  <si>
    <t>Saving Account at End of 6 Years</t>
  </si>
  <si>
    <t>Scenario 1</t>
  </si>
  <si>
    <t>Scenario 2</t>
  </si>
  <si>
    <t>Possible Solution 1</t>
  </si>
  <si>
    <t>Possible Solution 2</t>
  </si>
  <si>
    <t>Possible Solution 3</t>
  </si>
  <si>
    <t>Saving Account at End of 7 Years</t>
  </si>
  <si>
    <t>Supposition here is that all 12 monthly payments of $150 are prepaid as one yearly payment on January 1 in one lump sum of $1800</t>
  </si>
  <si>
    <t>Supposition here is that all 12 monthly payments of $150 are postpaid as one yearly payment on December 31 in one lump sum of $1800</t>
  </si>
  <si>
    <t>Annual Water Usage in New York City 1898 - 1968, Litres per Capita per Day</t>
  </si>
  <si>
    <t>Step 1:  Transpose the data using Paste Special</t>
  </si>
  <si>
    <t>Step 2:  Reposition the transposed data into one column (B)</t>
  </si>
  <si>
    <t>Step 3:  Add years column (A)</t>
  </si>
  <si>
    <t>Step 4:  (Optional -- Provide Scatter Plot)</t>
  </si>
  <si>
    <t>Step 5:  Use linear regression function FORECAST to predict future values</t>
  </si>
  <si>
    <t>Step 1</t>
  </si>
  <si>
    <t>Years</t>
  </si>
  <si>
    <t>Usage</t>
  </si>
  <si>
    <t>Step 2 &amp; 3</t>
  </si>
  <si>
    <t>Step 4</t>
  </si>
  <si>
    <t>Year</t>
  </si>
  <si>
    <t>Forecast Usage</t>
  </si>
  <si>
    <t>Financial Problems</t>
  </si>
  <si>
    <t>Supposition here is that all 12 payments of $150 are deposited monthly still.  However, during the first year of the four year recession only the 150 of the January deposit will be credited interest for that year's deposit.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</si>
</sst>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sz val="8"/>
      <name val="Arial"/>
      <family val="0"/>
    </font>
    <font>
      <b/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NY Water Usage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'NY Water'!$A$32:$A$102</c:f>
              <c:numCache/>
            </c:numRef>
          </c:xVal>
          <c:yVal>
            <c:numRef>
              <c:f>'NY Water'!$B$32:$B$102</c:f>
              <c:numCache/>
            </c:numRef>
          </c:yVal>
          <c:smooth val="0"/>
        </c:ser>
        <c:axId val="66223862"/>
        <c:axId val="55603839"/>
      </c:scatterChart>
      <c:valAx>
        <c:axId val="66223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03839"/>
        <c:crosses val="autoZero"/>
        <c:crossBetween val="midCat"/>
        <c:dispUnits/>
      </c:valAx>
      <c:valAx>
        <c:axId val="55603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238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31</xdr:row>
      <xdr:rowOff>28575</xdr:rowOff>
    </xdr:from>
    <xdr:to>
      <xdr:col>7</xdr:col>
      <xdr:colOff>476250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19275" y="5048250"/>
        <a:ext cx="29241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1" sqref="A1"/>
    </sheetView>
  </sheetViews>
  <sheetFormatPr defaultColWidth="9.140625" defaultRowHeight="12.75"/>
  <cols>
    <col min="3" max="3" width="15.8515625" style="0" customWidth="1"/>
    <col min="4" max="4" width="15.00390625" style="0" customWidth="1"/>
    <col min="5" max="5" width="11.8515625" style="0" customWidth="1"/>
    <col min="6" max="6" width="11.57421875" style="0" customWidth="1"/>
    <col min="7" max="7" width="16.28125" style="0" customWidth="1"/>
    <col min="8" max="8" width="13.28125" style="0" customWidth="1"/>
  </cols>
  <sheetData>
    <row r="1" ht="12.75">
      <c r="A1" s="5" t="s">
        <v>34</v>
      </c>
    </row>
    <row r="2" ht="12.75">
      <c r="A2">
        <v>1</v>
      </c>
    </row>
    <row r="3" spans="1:10" ht="39" customHeight="1">
      <c r="A3" s="2"/>
      <c r="B3" s="2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/>
      <c r="J3" s="2"/>
    </row>
    <row r="4" spans="3:8" ht="12.75">
      <c r="C4">
        <v>16500</v>
      </c>
      <c r="D4">
        <v>1000</v>
      </c>
      <c r="E4">
        <f>C4-D4</f>
        <v>15500</v>
      </c>
      <c r="F4" s="1">
        <v>0.075</v>
      </c>
      <c r="G4">
        <v>12</v>
      </c>
      <c r="H4">
        <v>3</v>
      </c>
    </row>
    <row r="6" spans="3:4" ht="12.75">
      <c r="C6" t="s">
        <v>10</v>
      </c>
      <c r="D6" s="3">
        <f>PMT(F4/G4,G4*H4,-E4,0,1)</f>
        <v>479.1516834684928</v>
      </c>
    </row>
    <row r="8" spans="3:5" ht="12.75">
      <c r="C8" t="s">
        <v>6</v>
      </c>
      <c r="E8" s="3">
        <f>D6*G4*H4</f>
        <v>17249.46060486574</v>
      </c>
    </row>
    <row r="9" spans="3:5" ht="12.75">
      <c r="C9" t="s">
        <v>7</v>
      </c>
      <c r="E9" s="3">
        <f>E8+D4</f>
        <v>18249.46060486574</v>
      </c>
    </row>
    <row r="11" spans="3:5" ht="12.75">
      <c r="C11" t="s">
        <v>8</v>
      </c>
      <c r="E11" s="3">
        <f>E8-E4</f>
        <v>1749.4606048657406</v>
      </c>
    </row>
    <row r="12" ht="13.5" thickBot="1"/>
    <row r="13" spans="1:9" ht="9" customHeight="1" thickBot="1">
      <c r="A13" s="6"/>
      <c r="B13" s="7"/>
      <c r="C13" s="7"/>
      <c r="D13" s="7"/>
      <c r="E13" s="7"/>
      <c r="F13" s="7"/>
      <c r="G13" s="7"/>
      <c r="H13" s="7"/>
      <c r="I13" s="8"/>
    </row>
    <row r="15" ht="12.75">
      <c r="A15">
        <v>2</v>
      </c>
    </row>
    <row r="16" spans="2:8" ht="25.5">
      <c r="B16" t="s">
        <v>13</v>
      </c>
      <c r="C16" s="2"/>
      <c r="D16" s="2"/>
      <c r="E16" s="2" t="s">
        <v>9</v>
      </c>
      <c r="F16" s="2" t="s">
        <v>3</v>
      </c>
      <c r="G16" s="2" t="s">
        <v>4</v>
      </c>
      <c r="H16" s="2" t="s">
        <v>5</v>
      </c>
    </row>
    <row r="17" spans="5:8" ht="12.75">
      <c r="E17">
        <v>150</v>
      </c>
      <c r="F17" s="4">
        <v>0.06</v>
      </c>
      <c r="G17">
        <v>12</v>
      </c>
      <c r="H17">
        <v>10</v>
      </c>
    </row>
    <row r="19" spans="3:4" ht="35.25" customHeight="1">
      <c r="C19" s="2" t="s">
        <v>11</v>
      </c>
      <c r="D19" s="3">
        <f>FV(F17/G17,G17*H17,-E17,0,1)</f>
        <v>24704.81153107325</v>
      </c>
    </row>
    <row r="20" ht="12" customHeight="1" thickBot="1"/>
    <row r="21" spans="1:9" ht="9" customHeight="1" thickBot="1">
      <c r="A21" s="6"/>
      <c r="B21" s="7"/>
      <c r="C21" s="7"/>
      <c r="D21" s="7"/>
      <c r="E21" s="7"/>
      <c r="F21" s="7"/>
      <c r="G21" s="7"/>
      <c r="H21" s="7"/>
      <c r="I21" s="8"/>
    </row>
    <row r="23" spans="2:8" ht="25.5">
      <c r="B23" t="s">
        <v>14</v>
      </c>
      <c r="E23" s="2" t="s">
        <v>9</v>
      </c>
      <c r="F23" s="2" t="s">
        <v>3</v>
      </c>
      <c r="G23" s="2" t="s">
        <v>4</v>
      </c>
      <c r="H23" s="2" t="s">
        <v>5</v>
      </c>
    </row>
    <row r="24" spans="5:8" ht="12.75">
      <c r="E24">
        <v>150</v>
      </c>
      <c r="F24" s="4">
        <v>0.06</v>
      </c>
      <c r="G24">
        <v>12</v>
      </c>
      <c r="H24">
        <v>6</v>
      </c>
    </row>
    <row r="25" ht="12.75">
      <c r="F25" s="4"/>
    </row>
    <row r="26" spans="3:6" ht="25.5">
      <c r="C26" s="2" t="s">
        <v>12</v>
      </c>
      <c r="D26" s="3">
        <f>FV(F24/G24,G24*H24,-E24,0,1)</f>
        <v>13026.134996522906</v>
      </c>
      <c r="F26" s="4"/>
    </row>
    <row r="27" spans="3:6" ht="12.75">
      <c r="C27" s="2"/>
      <c r="D27" s="3"/>
      <c r="F27" s="4"/>
    </row>
    <row r="29" spans="5:8" ht="25.5">
      <c r="E29" s="2" t="s">
        <v>9</v>
      </c>
      <c r="F29" s="2" t="s">
        <v>3</v>
      </c>
      <c r="G29" s="2" t="s">
        <v>4</v>
      </c>
      <c r="H29" s="2" t="s">
        <v>5</v>
      </c>
    </row>
    <row r="30" spans="5:8" ht="12.75">
      <c r="E30">
        <v>150</v>
      </c>
      <c r="F30" s="4">
        <v>0.04</v>
      </c>
      <c r="G30">
        <v>1</v>
      </c>
      <c r="H30">
        <v>4</v>
      </c>
    </row>
    <row r="31" ht="12.75">
      <c r="B31" t="s">
        <v>15</v>
      </c>
    </row>
    <row r="32" spans="3:8" ht="43.5" customHeight="1">
      <c r="C32" s="2" t="s">
        <v>11</v>
      </c>
      <c r="D32" s="3">
        <f>FV(F$30/G$30,G$30*H$30,-E$30*12,-D$26,1)</f>
        <v>23188.116137397905</v>
      </c>
      <c r="F32" s="11" t="s">
        <v>19</v>
      </c>
      <c r="G32" s="11"/>
      <c r="H32" s="11"/>
    </row>
    <row r="34" ht="12.75">
      <c r="B34" t="s">
        <v>16</v>
      </c>
    </row>
    <row r="35" spans="3:8" ht="46.5" customHeight="1">
      <c r="C35" s="2" t="s">
        <v>11</v>
      </c>
      <c r="D35" s="3">
        <f>FV(F$30/G$30,G$30*H$30,-E$30*12,-D$26,0)</f>
        <v>22882.370729397902</v>
      </c>
      <c r="F35" s="11" t="s">
        <v>20</v>
      </c>
      <c r="G35" s="11"/>
      <c r="H35" s="11"/>
    </row>
    <row r="37" ht="12.75">
      <c r="B37" t="s">
        <v>17</v>
      </c>
    </row>
    <row r="39" spans="3:4" ht="25.5">
      <c r="C39" s="2" t="s">
        <v>18</v>
      </c>
      <c r="D39" s="3">
        <f>FV(4%,1,-150,-D$26,1)+1650</f>
        <v>15353.180396383823</v>
      </c>
    </row>
    <row r="40" spans="3:8" ht="67.5" customHeight="1">
      <c r="C40" s="2" t="s">
        <v>11</v>
      </c>
      <c r="D40" s="3">
        <f>FV(4%,3,-1800,-D$39,1)</f>
        <v>23113.8751133979</v>
      </c>
      <c r="F40" s="11" t="s">
        <v>35</v>
      </c>
      <c r="G40" s="11"/>
      <c r="H40" s="11"/>
    </row>
  </sheetData>
  <mergeCells count="3">
    <mergeCell ref="F32:H32"/>
    <mergeCell ref="F35:H35"/>
    <mergeCell ref="F40:H40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5" t="s">
        <v>21</v>
      </c>
    </row>
    <row r="2" spans="1:10" ht="12.75">
      <c r="A2" s="9">
        <v>402.8</v>
      </c>
      <c r="B2">
        <v>421.3</v>
      </c>
      <c r="C2">
        <v>431.2</v>
      </c>
      <c r="D2">
        <v>426.2</v>
      </c>
      <c r="E2">
        <v>425.5</v>
      </c>
      <c r="F2">
        <v>423.6</v>
      </c>
      <c r="G2">
        <v>435.7</v>
      </c>
      <c r="H2">
        <v>445.2</v>
      </c>
      <c r="I2">
        <v>450.1</v>
      </c>
      <c r="J2">
        <v>450.1</v>
      </c>
    </row>
    <row r="3" spans="1:10" ht="12.75">
      <c r="A3" s="9">
        <v>439.1</v>
      </c>
      <c r="B3">
        <v>419</v>
      </c>
      <c r="C3">
        <v>417.9</v>
      </c>
      <c r="D3">
        <v>384.2</v>
      </c>
      <c r="E3">
        <v>385.4</v>
      </c>
      <c r="F3">
        <v>374.4</v>
      </c>
      <c r="G3">
        <v>401.3</v>
      </c>
      <c r="H3">
        <v>382.7</v>
      </c>
      <c r="I3">
        <v>403.5</v>
      </c>
      <c r="J3">
        <v>410</v>
      </c>
    </row>
    <row r="4" spans="1:10" ht="12.75">
      <c r="A4" s="9">
        <v>454.6</v>
      </c>
      <c r="B4">
        <v>448.2</v>
      </c>
      <c r="C4">
        <v>489.5</v>
      </c>
      <c r="D4">
        <v>476.2</v>
      </c>
      <c r="E4">
        <v>473.2</v>
      </c>
      <c r="F4">
        <v>475.1</v>
      </c>
      <c r="G4">
        <v>476.6</v>
      </c>
      <c r="H4">
        <v>502.7</v>
      </c>
      <c r="I4">
        <v>506.5</v>
      </c>
      <c r="J4">
        <v>499.7</v>
      </c>
    </row>
    <row r="5" spans="1:10" ht="12.75">
      <c r="A5" s="9">
        <v>495.5</v>
      </c>
      <c r="B5">
        <v>522.8</v>
      </c>
      <c r="C5">
        <v>537.1</v>
      </c>
      <c r="D5">
        <v>509.1</v>
      </c>
      <c r="E5">
        <v>502.7</v>
      </c>
      <c r="F5">
        <v>500.4</v>
      </c>
      <c r="G5">
        <v>508.4</v>
      </c>
      <c r="H5">
        <v>498.9</v>
      </c>
      <c r="I5">
        <v>507.2</v>
      </c>
      <c r="J5">
        <v>505</v>
      </c>
    </row>
    <row r="6" spans="1:10" ht="12.75">
      <c r="A6" s="9">
        <v>503.8</v>
      </c>
      <c r="B6">
        <v>511.4</v>
      </c>
      <c r="C6">
        <v>467.9</v>
      </c>
      <c r="D6">
        <v>493.6</v>
      </c>
      <c r="E6">
        <v>470.5</v>
      </c>
      <c r="F6">
        <v>503.5</v>
      </c>
      <c r="G6">
        <v>544.3</v>
      </c>
      <c r="H6">
        <v>553</v>
      </c>
      <c r="I6">
        <v>551.9</v>
      </c>
      <c r="J6">
        <v>564.4</v>
      </c>
    </row>
    <row r="7" spans="1:10" ht="12.75">
      <c r="A7" s="9">
        <v>567.8</v>
      </c>
      <c r="B7">
        <v>562.1</v>
      </c>
      <c r="C7">
        <v>457.3</v>
      </c>
      <c r="D7">
        <v>500.1</v>
      </c>
      <c r="E7">
        <v>522</v>
      </c>
      <c r="F7">
        <v>525.4</v>
      </c>
      <c r="G7">
        <v>511</v>
      </c>
      <c r="H7">
        <v>533.4</v>
      </c>
      <c r="I7">
        <v>534.1</v>
      </c>
      <c r="J7">
        <v>562.9</v>
      </c>
    </row>
    <row r="8" spans="1:10" ht="12.75">
      <c r="A8" s="9">
        <v>557.2</v>
      </c>
      <c r="B8">
        <v>584.1</v>
      </c>
      <c r="C8">
        <v>582.6</v>
      </c>
      <c r="D8">
        <v>590.5</v>
      </c>
      <c r="E8">
        <v>581.1</v>
      </c>
      <c r="F8">
        <v>583</v>
      </c>
      <c r="G8">
        <v>567.1</v>
      </c>
      <c r="H8">
        <v>499.3</v>
      </c>
      <c r="I8">
        <v>493.6</v>
      </c>
      <c r="J8">
        <v>533.7</v>
      </c>
    </row>
    <row r="9" ht="12.75">
      <c r="A9" s="9">
        <v>581.1</v>
      </c>
    </row>
    <row r="12" ht="12.75">
      <c r="A12" t="s">
        <v>22</v>
      </c>
    </row>
    <row r="13" ht="12.75">
      <c r="A13" t="s">
        <v>23</v>
      </c>
    </row>
    <row r="14" ht="12.75">
      <c r="A14" t="s">
        <v>24</v>
      </c>
    </row>
    <row r="15" ht="12.75">
      <c r="A15" t="s">
        <v>25</v>
      </c>
    </row>
    <row r="16" ht="12.75">
      <c r="A16" t="s">
        <v>26</v>
      </c>
    </row>
    <row r="18" ht="12.75">
      <c r="A18" t="s">
        <v>27</v>
      </c>
    </row>
    <row r="19" spans="2:9" ht="12.75">
      <c r="B19" s="9">
        <v>402.8</v>
      </c>
      <c r="C19" s="9">
        <v>439.1</v>
      </c>
      <c r="D19" s="9">
        <v>454.6</v>
      </c>
      <c r="E19" s="9">
        <v>495.5</v>
      </c>
      <c r="F19" s="9">
        <v>503.8</v>
      </c>
      <c r="G19" s="9">
        <v>567.8</v>
      </c>
      <c r="H19" s="9">
        <v>557.2</v>
      </c>
      <c r="I19" s="9">
        <v>581.1</v>
      </c>
    </row>
    <row r="20" spans="2:8" ht="12.75">
      <c r="B20">
        <v>421.3</v>
      </c>
      <c r="C20">
        <v>419</v>
      </c>
      <c r="D20">
        <v>448.2</v>
      </c>
      <c r="E20">
        <v>522.8</v>
      </c>
      <c r="F20">
        <v>511.4</v>
      </c>
      <c r="G20">
        <v>562.1</v>
      </c>
      <c r="H20">
        <v>584.1</v>
      </c>
    </row>
    <row r="21" spans="2:8" ht="12.75">
      <c r="B21">
        <v>431.2</v>
      </c>
      <c r="C21">
        <v>417.9</v>
      </c>
      <c r="D21">
        <v>489.5</v>
      </c>
      <c r="E21">
        <v>537.1</v>
      </c>
      <c r="F21">
        <v>467.9</v>
      </c>
      <c r="G21">
        <v>457.3</v>
      </c>
      <c r="H21">
        <v>582.6</v>
      </c>
    </row>
    <row r="22" spans="2:8" ht="12.75">
      <c r="B22">
        <v>426.2</v>
      </c>
      <c r="C22">
        <v>384.2</v>
      </c>
      <c r="D22">
        <v>476.2</v>
      </c>
      <c r="E22">
        <v>509.1</v>
      </c>
      <c r="F22">
        <v>493.6</v>
      </c>
      <c r="G22">
        <v>500.1</v>
      </c>
      <c r="H22">
        <v>590.5</v>
      </c>
    </row>
    <row r="23" spans="2:8" ht="12.75">
      <c r="B23">
        <v>425.5</v>
      </c>
      <c r="C23">
        <v>385.4</v>
      </c>
      <c r="D23">
        <v>473.2</v>
      </c>
      <c r="E23">
        <v>502.7</v>
      </c>
      <c r="F23">
        <v>470.5</v>
      </c>
      <c r="G23">
        <v>522</v>
      </c>
      <c r="H23">
        <v>581.1</v>
      </c>
    </row>
    <row r="24" spans="2:8" ht="12.75">
      <c r="B24">
        <v>423.6</v>
      </c>
      <c r="C24">
        <v>374.4</v>
      </c>
      <c r="D24">
        <v>475.1</v>
      </c>
      <c r="E24">
        <v>500.4</v>
      </c>
      <c r="F24">
        <v>503.5</v>
      </c>
      <c r="G24">
        <v>525.4</v>
      </c>
      <c r="H24">
        <v>583</v>
      </c>
    </row>
    <row r="25" spans="2:8" ht="12.75">
      <c r="B25">
        <v>435.7</v>
      </c>
      <c r="C25">
        <v>401.3</v>
      </c>
      <c r="D25">
        <v>476.6</v>
      </c>
      <c r="E25">
        <v>508.4</v>
      </c>
      <c r="F25">
        <v>544.3</v>
      </c>
      <c r="G25">
        <v>511</v>
      </c>
      <c r="H25">
        <v>567.1</v>
      </c>
    </row>
    <row r="26" spans="2:8" ht="12.75">
      <c r="B26">
        <v>445.2</v>
      </c>
      <c r="C26">
        <v>382.7</v>
      </c>
      <c r="D26">
        <v>502.7</v>
      </c>
      <c r="E26">
        <v>498.9</v>
      </c>
      <c r="F26">
        <v>553</v>
      </c>
      <c r="G26">
        <v>533.4</v>
      </c>
      <c r="H26">
        <v>499.3</v>
      </c>
    </row>
    <row r="27" spans="2:8" ht="12.75">
      <c r="B27">
        <v>450.1</v>
      </c>
      <c r="C27">
        <v>403.5</v>
      </c>
      <c r="D27">
        <v>506.5</v>
      </c>
      <c r="E27">
        <v>507.2</v>
      </c>
      <c r="F27">
        <v>551.9</v>
      </c>
      <c r="G27">
        <v>534.1</v>
      </c>
      <c r="H27">
        <v>493.6</v>
      </c>
    </row>
    <row r="28" spans="2:8" ht="12.75">
      <c r="B28">
        <v>450.1</v>
      </c>
      <c r="C28">
        <v>410</v>
      </c>
      <c r="D28">
        <v>499.7</v>
      </c>
      <c r="E28">
        <v>505</v>
      </c>
      <c r="F28">
        <v>564.4</v>
      </c>
      <c r="G28">
        <v>562.9</v>
      </c>
      <c r="H28">
        <v>533.7</v>
      </c>
    </row>
    <row r="30" spans="1:10" ht="12.75">
      <c r="A30" t="s">
        <v>30</v>
      </c>
      <c r="D30" t="s">
        <v>31</v>
      </c>
      <c r="J30" t="s">
        <v>31</v>
      </c>
    </row>
    <row r="31" spans="1:2" ht="12.75">
      <c r="A31" t="s">
        <v>28</v>
      </c>
      <c r="B31" t="s">
        <v>29</v>
      </c>
    </row>
    <row r="32" spans="1:12" ht="12.75">
      <c r="A32">
        <v>1898</v>
      </c>
      <c r="B32" s="9">
        <v>402.8</v>
      </c>
      <c r="J32" t="s">
        <v>32</v>
      </c>
      <c r="L32" t="s">
        <v>33</v>
      </c>
    </row>
    <row r="33" spans="1:2" ht="12.75">
      <c r="A33">
        <v>1899</v>
      </c>
      <c r="B33">
        <v>421.3</v>
      </c>
    </row>
    <row r="34" spans="1:12" ht="12.75">
      <c r="A34">
        <v>1900</v>
      </c>
      <c r="B34">
        <v>431.2</v>
      </c>
      <c r="J34">
        <v>1985</v>
      </c>
      <c r="L34" s="10">
        <f>FORECAST(J34,B$32:B$102,A$32:A$102)</f>
        <v>613.1015694165126</v>
      </c>
    </row>
    <row r="35" spans="1:12" ht="12.75">
      <c r="A35">
        <v>1901</v>
      </c>
      <c r="B35">
        <v>426.2</v>
      </c>
      <c r="L35" s="10"/>
    </row>
    <row r="36" spans="1:12" ht="12.75">
      <c r="A36">
        <v>1902</v>
      </c>
      <c r="B36">
        <v>425.5</v>
      </c>
      <c r="J36">
        <v>2005</v>
      </c>
      <c r="L36" s="10">
        <f>FORECAST(J36,B$32:B$102,A$32:A$102)</f>
        <v>660.3275251509249</v>
      </c>
    </row>
    <row r="37" spans="1:12" ht="12.75">
      <c r="A37">
        <v>1903</v>
      </c>
      <c r="B37">
        <v>423.6</v>
      </c>
      <c r="L37" s="10"/>
    </row>
    <row r="38" spans="1:12" ht="12.75">
      <c r="A38">
        <v>1904</v>
      </c>
      <c r="B38">
        <v>435.7</v>
      </c>
      <c r="J38">
        <v>2025</v>
      </c>
      <c r="L38" s="10">
        <f>FORECAST(J38,B$32:B$102,A$32:A$102)</f>
        <v>707.5534808853363</v>
      </c>
    </row>
    <row r="39" spans="1:2" ht="12.75">
      <c r="A39">
        <v>1905</v>
      </c>
      <c r="B39">
        <v>445.2</v>
      </c>
    </row>
    <row r="40" spans="1:2" ht="12.75">
      <c r="A40">
        <v>1906</v>
      </c>
      <c r="B40">
        <v>450.1</v>
      </c>
    </row>
    <row r="41" spans="1:2" ht="12.75">
      <c r="A41">
        <v>1907</v>
      </c>
      <c r="B41">
        <v>450.1</v>
      </c>
    </row>
    <row r="42" spans="1:2" ht="12.75">
      <c r="A42">
        <v>1908</v>
      </c>
      <c r="B42" s="9">
        <v>439.1</v>
      </c>
    </row>
    <row r="43" spans="1:2" ht="12.75">
      <c r="A43">
        <v>1909</v>
      </c>
      <c r="B43">
        <v>419</v>
      </c>
    </row>
    <row r="44" spans="1:2" ht="12.75">
      <c r="A44">
        <v>1910</v>
      </c>
      <c r="B44">
        <v>417.9</v>
      </c>
    </row>
    <row r="45" spans="1:2" ht="12.75">
      <c r="A45">
        <v>1911</v>
      </c>
      <c r="B45">
        <v>384.2</v>
      </c>
    </row>
    <row r="46" spans="1:2" ht="12.75">
      <c r="A46">
        <v>1912</v>
      </c>
      <c r="B46">
        <v>385.4</v>
      </c>
    </row>
    <row r="47" spans="1:2" ht="12.75">
      <c r="A47">
        <v>1913</v>
      </c>
      <c r="B47">
        <v>374.4</v>
      </c>
    </row>
    <row r="48" spans="1:2" ht="12.75">
      <c r="A48">
        <v>1914</v>
      </c>
      <c r="B48">
        <v>401.3</v>
      </c>
    </row>
    <row r="49" spans="1:2" ht="12.75">
      <c r="A49">
        <v>1915</v>
      </c>
      <c r="B49">
        <v>382.7</v>
      </c>
    </row>
    <row r="50" spans="1:2" ht="12.75">
      <c r="A50">
        <v>1916</v>
      </c>
      <c r="B50">
        <v>403.5</v>
      </c>
    </row>
    <row r="51" spans="1:2" ht="12.75">
      <c r="A51">
        <v>1917</v>
      </c>
      <c r="B51">
        <v>410</v>
      </c>
    </row>
    <row r="52" spans="1:2" ht="12.75">
      <c r="A52">
        <v>1918</v>
      </c>
      <c r="B52" s="9">
        <v>454.6</v>
      </c>
    </row>
    <row r="53" spans="1:2" ht="12.75">
      <c r="A53">
        <v>1919</v>
      </c>
      <c r="B53">
        <v>448.2</v>
      </c>
    </row>
    <row r="54" spans="1:2" ht="12.75">
      <c r="A54">
        <v>1920</v>
      </c>
      <c r="B54">
        <v>489.5</v>
      </c>
    </row>
    <row r="55" spans="1:2" ht="12.75">
      <c r="A55">
        <v>1921</v>
      </c>
      <c r="B55">
        <v>476.2</v>
      </c>
    </row>
    <row r="56" spans="1:2" ht="12.75">
      <c r="A56">
        <v>1922</v>
      </c>
      <c r="B56">
        <v>473.2</v>
      </c>
    </row>
    <row r="57" spans="1:2" ht="12.75">
      <c r="A57">
        <v>1923</v>
      </c>
      <c r="B57">
        <v>475.1</v>
      </c>
    </row>
    <row r="58" spans="1:2" ht="12.75">
      <c r="A58">
        <v>1924</v>
      </c>
      <c r="B58">
        <v>476.6</v>
      </c>
    </row>
    <row r="59" spans="1:2" ht="12.75">
      <c r="A59">
        <v>1925</v>
      </c>
      <c r="B59">
        <v>502.7</v>
      </c>
    </row>
    <row r="60" spans="1:2" ht="12.75">
      <c r="A60">
        <v>1926</v>
      </c>
      <c r="B60">
        <v>506.5</v>
      </c>
    </row>
    <row r="61" spans="1:2" ht="12.75">
      <c r="A61">
        <v>1927</v>
      </c>
      <c r="B61">
        <v>499.7</v>
      </c>
    </row>
    <row r="62" spans="1:2" ht="12.75">
      <c r="A62">
        <v>1928</v>
      </c>
      <c r="B62" s="9">
        <v>495.5</v>
      </c>
    </row>
    <row r="63" spans="1:2" ht="12.75">
      <c r="A63">
        <v>1929</v>
      </c>
      <c r="B63">
        <v>522.8</v>
      </c>
    </row>
    <row r="64" spans="1:2" ht="12.75">
      <c r="A64">
        <v>1930</v>
      </c>
      <c r="B64">
        <v>537.1</v>
      </c>
    </row>
    <row r="65" spans="1:2" ht="12.75">
      <c r="A65">
        <v>1931</v>
      </c>
      <c r="B65">
        <v>509.1</v>
      </c>
    </row>
    <row r="66" spans="1:2" ht="12.75">
      <c r="A66">
        <v>1932</v>
      </c>
      <c r="B66">
        <v>502.7</v>
      </c>
    </row>
    <row r="67" spans="1:2" ht="12.75">
      <c r="A67">
        <v>1933</v>
      </c>
      <c r="B67">
        <v>500.4</v>
      </c>
    </row>
    <row r="68" spans="1:2" ht="12.75">
      <c r="A68">
        <v>1934</v>
      </c>
      <c r="B68">
        <v>508.4</v>
      </c>
    </row>
    <row r="69" spans="1:2" ht="12.75">
      <c r="A69">
        <v>1935</v>
      </c>
      <c r="B69">
        <v>498.9</v>
      </c>
    </row>
    <row r="70" spans="1:2" ht="12.75">
      <c r="A70">
        <v>1936</v>
      </c>
      <c r="B70">
        <v>507.2</v>
      </c>
    </row>
    <row r="71" spans="1:2" ht="12.75">
      <c r="A71">
        <v>1937</v>
      </c>
      <c r="B71">
        <v>505</v>
      </c>
    </row>
    <row r="72" spans="1:2" ht="12.75">
      <c r="A72">
        <v>1938</v>
      </c>
      <c r="B72" s="9">
        <v>503.8</v>
      </c>
    </row>
    <row r="73" spans="1:2" ht="12.75">
      <c r="A73">
        <v>1939</v>
      </c>
      <c r="B73">
        <v>511.4</v>
      </c>
    </row>
    <row r="74" spans="1:2" ht="12.75">
      <c r="A74">
        <v>1940</v>
      </c>
      <c r="B74">
        <v>467.9</v>
      </c>
    </row>
    <row r="75" spans="1:2" ht="12.75">
      <c r="A75">
        <v>1941</v>
      </c>
      <c r="B75">
        <v>493.6</v>
      </c>
    </row>
    <row r="76" spans="1:2" ht="12.75">
      <c r="A76">
        <v>1942</v>
      </c>
      <c r="B76">
        <v>470.5</v>
      </c>
    </row>
    <row r="77" spans="1:2" ht="12.75">
      <c r="A77">
        <v>1943</v>
      </c>
      <c r="B77">
        <v>503.5</v>
      </c>
    </row>
    <row r="78" spans="1:2" ht="12.75">
      <c r="A78">
        <v>1944</v>
      </c>
      <c r="B78">
        <v>544.3</v>
      </c>
    </row>
    <row r="79" spans="1:2" ht="12.75">
      <c r="A79">
        <v>1945</v>
      </c>
      <c r="B79">
        <v>553</v>
      </c>
    </row>
    <row r="80" spans="1:2" ht="12.75">
      <c r="A80">
        <v>1946</v>
      </c>
      <c r="B80">
        <v>551.9</v>
      </c>
    </row>
    <row r="81" spans="1:2" ht="12.75">
      <c r="A81">
        <v>1947</v>
      </c>
      <c r="B81">
        <v>564.4</v>
      </c>
    </row>
    <row r="82" spans="1:2" ht="12.75">
      <c r="A82">
        <v>1948</v>
      </c>
      <c r="B82" s="9">
        <v>567.8</v>
      </c>
    </row>
    <row r="83" spans="1:2" ht="12.75">
      <c r="A83">
        <v>1949</v>
      </c>
      <c r="B83">
        <v>562.1</v>
      </c>
    </row>
    <row r="84" spans="1:2" ht="12.75">
      <c r="A84">
        <v>1950</v>
      </c>
      <c r="B84">
        <v>457.3</v>
      </c>
    </row>
    <row r="85" spans="1:2" ht="12.75">
      <c r="A85">
        <v>1951</v>
      </c>
      <c r="B85">
        <v>500.1</v>
      </c>
    </row>
    <row r="86" spans="1:2" ht="12.75">
      <c r="A86">
        <v>1952</v>
      </c>
      <c r="B86">
        <v>522</v>
      </c>
    </row>
    <row r="87" spans="1:2" ht="12.75">
      <c r="A87">
        <v>1953</v>
      </c>
      <c r="B87">
        <v>525.4</v>
      </c>
    </row>
    <row r="88" spans="1:2" ht="12.75">
      <c r="A88">
        <v>1954</v>
      </c>
      <c r="B88">
        <v>511</v>
      </c>
    </row>
    <row r="89" spans="1:2" ht="12.75">
      <c r="A89">
        <v>1955</v>
      </c>
      <c r="B89">
        <v>533.4</v>
      </c>
    </row>
    <row r="90" spans="1:2" ht="12.75">
      <c r="A90">
        <v>1956</v>
      </c>
      <c r="B90">
        <v>534.1</v>
      </c>
    </row>
    <row r="91" spans="1:2" ht="12.75">
      <c r="A91">
        <v>1957</v>
      </c>
      <c r="B91">
        <v>562.9</v>
      </c>
    </row>
    <row r="92" spans="1:2" ht="12.75">
      <c r="A92">
        <v>1958</v>
      </c>
      <c r="B92" s="9">
        <v>557.2</v>
      </c>
    </row>
    <row r="93" spans="1:2" ht="12.75">
      <c r="A93">
        <v>1959</v>
      </c>
      <c r="B93">
        <v>584.1</v>
      </c>
    </row>
    <row r="94" spans="1:2" ht="12.75">
      <c r="A94">
        <v>1960</v>
      </c>
      <c r="B94">
        <v>582.6</v>
      </c>
    </row>
    <row r="95" spans="1:2" ht="12.75">
      <c r="A95">
        <v>1961</v>
      </c>
      <c r="B95">
        <v>590.5</v>
      </c>
    </row>
    <row r="96" spans="1:2" ht="12.75">
      <c r="A96">
        <v>1962</v>
      </c>
      <c r="B96">
        <v>581.1</v>
      </c>
    </row>
    <row r="97" spans="1:2" ht="12.75">
      <c r="A97">
        <v>1963</v>
      </c>
      <c r="B97">
        <v>583</v>
      </c>
    </row>
    <row r="98" spans="1:2" ht="12.75">
      <c r="A98">
        <v>1964</v>
      </c>
      <c r="B98">
        <v>567.1</v>
      </c>
    </row>
    <row r="99" spans="1:2" ht="12.75">
      <c r="A99">
        <v>1965</v>
      </c>
      <c r="B99">
        <v>499.3</v>
      </c>
    </row>
    <row r="100" spans="1:2" ht="12.75">
      <c r="A100">
        <v>1966</v>
      </c>
      <c r="B100">
        <v>493.6</v>
      </c>
    </row>
    <row r="101" spans="1:2" ht="12.75">
      <c r="A101">
        <v>1967</v>
      </c>
      <c r="B101">
        <v>533.7</v>
      </c>
    </row>
    <row r="102" spans="1:2" ht="12.75">
      <c r="A102">
        <v>1968</v>
      </c>
      <c r="B102" s="9">
        <v>581.1</v>
      </c>
    </row>
  </sheetData>
  <printOptions/>
  <pageMargins left="0.75" right="0.75" top="1" bottom="1" header="0.5" footer="0.5"/>
  <pageSetup fitToHeight="1" fitToWidth="1" horizontalDpi="600" verticalDpi="600" orientation="portrait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Math. &amp; Stat. // Texas Tech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Pearce</dc:creator>
  <cp:keywords/>
  <dc:description/>
  <cp:lastModifiedBy>Kent Pearce</cp:lastModifiedBy>
  <cp:lastPrinted>2003-03-01T15:16:44Z</cp:lastPrinted>
  <dcterms:created xsi:type="dcterms:W3CDTF">2003-03-01T14:19:37Z</dcterms:created>
  <dcterms:modified xsi:type="dcterms:W3CDTF">2003-03-01T17:00:13Z</dcterms:modified>
  <cp:category/>
  <cp:version/>
  <cp:contentType/>
  <cp:contentStatus/>
</cp:coreProperties>
</file>